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share\経営企画課\1経営企画係\照会回答\Ｈ29\180130_(2月7日17時〆切)公営企業に係る経営比較分析表の分析等について\35岩手中部水道企業団\"/>
    </mc:Choice>
  </mc:AlternateContent>
  <workbookProtection workbookPassword="B319" lockStructure="1"/>
  <bookViews>
    <workbookView xWindow="0" yWindow="0" windowWidth="24000" windowHeight="9750"/>
  </bookViews>
  <sheets>
    <sheet name="法適用_水道事業" sheetId="4" r:id="rId1"/>
    <sheet name="データ" sheetId="5" state="hidden" r:id="rId2"/>
  </sheets>
  <calcPr calcId="152511"/>
  <fileRecoveryPr repairLoad="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G85" i="4"/>
  <c r="F85" i="4"/>
  <c r="E85" i="4"/>
  <c r="BB10" i="4"/>
  <c r="AT10" i="4"/>
  <c r="AL10" i="4"/>
  <c r="W10" i="4"/>
  <c r="I10" i="4"/>
  <c r="B10" i="4"/>
  <c r="AT8" i="4"/>
  <c r="W8" i="4"/>
  <c r="P8" i="4"/>
  <c r="B8" i="4"/>
  <c r="C10" i="5" l="1"/>
  <c r="D10" i="5"/>
  <c r="E10" i="5"/>
  <c r="B10" i="5"/>
</calcChain>
</file>

<file path=xl/sharedStrings.xml><?xml version="1.0" encoding="utf-8"?>
<sst xmlns="http://schemas.openxmlformats.org/spreadsheetml/2006/main" count="279" uniqueCount="120">
  <si>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</si>
  <si>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</si>
  <si>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</si>
  <si>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</si>
  <si>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</si>
  <si>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</si>
  <si>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</si>
  <si>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</si>
  <si>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</si>
  <si>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</si>
  <si>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</si>
  <si>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</si>
  <si>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</si>
  <si>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</si>
  <si>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</si>
  <si>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</si>
  <si>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</si>
  <si>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</si>
  <si>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</si>
  <si>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</si>
  <si>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</si>
  <si>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</si>
  <si>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</si>
  <si>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</si>
  <si>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</si>
  <si>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</si>
  <si>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</si>
  <si>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</si>
  <si>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</si>
  <si>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</si>
  <si>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</si>
  <si>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</si>
  <si>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</si>
  <si>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</si>
  <si>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</si>
  <si>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</si>
  <si>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</si>
  <si>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</si>
  <si>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</si>
  <si>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</si>
  <si>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</si>
  <si>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</si>
  <si>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</si>
  <si>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</si>
  <si>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</si>
  <si>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</si>
  <si>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</si>
  <si>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</si>
  <si>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</si>
  <si>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</si>
  <si>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</si>
  <si>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</si>
  <si>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</si>
  <si>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</si>
  <si>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</si>
  <si>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</si>
  <si>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</si>
  <si>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</si>
  <si>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</si>
  <si>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</si>
  <si>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</si>
  <si>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</si>
  <si>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</si>
  <si>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</si>
  <si>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</si>
  <si>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</si>
  <si>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</si>
  <si>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</si>
  <si>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</si>
  <si>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</si>
  <si>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</si>
  <si>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</si>
  <si>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</si>
  <si>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</si>
  <si>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</si>
  <si>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</si>
  <si>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</si>
  <si>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</si>
  <si>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</si>
  <si>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</si>
  <si>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</si>
  <si>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</si>
  <si>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</si>
  <si>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</si>
  <si>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</si>
  <si>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</si>
  <si>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</si>
  <si>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</si>
  <si>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</si>
  <si>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</si>
  <si>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</si>
  <si>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</si>
  <si>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</si>
  <si>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</si>
  <si>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</si>
  <si>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</si>
  <si>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</si>
  <si>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</si>
  <si>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</si>
  <si>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</si>
  <si>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</si>
  <si>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</si>
  <si>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</si>
  <si>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</si>
  <si>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</si>
  <si>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岩手県　岩手中部水道企業団</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</si>
  <si>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</si>
  <si>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</si>
  <si>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</si>
  <si>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</si>
  <si>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</si>
  <si>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</si>
  <si>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</si>
  <si>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</si>
  <si>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</si>
  <si>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</si>
  <si>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</si>
  <si>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rPr>
        <b/>
        <sz val="10"/>
        <color theme="1"/>
        <rFont val="ＭＳ ゴシック"/>
        <family val="3"/>
        <charset val="128"/>
      </rPr>
      <t>①有形固定資産減価償却率</t>
    </r>
    <r>
      <rPr>
        <sz val="10"/>
        <color theme="1"/>
        <rFont val="ＭＳ ゴシック"/>
        <family val="3"/>
        <charset val="128"/>
      </rPr>
      <t xml:space="preserve">
類似団体、全国平均をやや下回っており、老朽施設が少ないといえます。これから更新を迎える施設については、将来の水需要動向を踏まえた計画的な更新や統廃合を進める必要があります。
</t>
    </r>
    <r>
      <rPr>
        <b/>
        <sz val="10"/>
        <color theme="1"/>
        <rFont val="ＭＳ ゴシック"/>
        <family val="3"/>
        <charset val="128"/>
      </rPr>
      <t>②管路経年化率</t>
    </r>
    <r>
      <rPr>
        <sz val="10"/>
        <color theme="1"/>
        <rFont val="ＭＳ ゴシック"/>
        <family val="3"/>
        <charset val="128"/>
      </rPr>
      <t xml:space="preserve">
更新事業を進めたために全国平均値より低い水準にあります。今後、法定耐用年数を迎える管路についても、漏水多発路線を優先的に更新するなどの更新計画を進めていきます。※平成27年度当該値が0になっていますが、当企業団で試算した結果は4.02となりました。
</t>
    </r>
    <r>
      <rPr>
        <b/>
        <sz val="10"/>
        <color theme="1"/>
        <rFont val="ＭＳ ゴシック"/>
        <family val="3"/>
        <charset val="128"/>
      </rPr>
      <t>③管路更新率</t>
    </r>
    <r>
      <rPr>
        <sz val="10"/>
        <color theme="1"/>
        <rFont val="ＭＳ ゴシック"/>
        <family val="3"/>
        <charset val="128"/>
      </rPr>
      <t xml:space="preserve">
28年度の管路更新率では、全ての管路更新に約200年要することになります。老朽管、漏水多発路線を中心に一定量の管更新を進め、更新率を向上させる必要があります。※平成27年度当該値が0になっていますが、当企業団で試算した結果は0.67となりました。</t>
    </r>
    <rPh sb="13" eb="15">
      <t>ルイジ</t>
    </rPh>
    <rPh sb="15" eb="17">
      <t>ダンタイ</t>
    </rPh>
    <rPh sb="32" eb="34">
      <t>ロウキュウ</t>
    </rPh>
    <rPh sb="34" eb="36">
      <t>シセツ</t>
    </rPh>
    <rPh sb="37" eb="38">
      <t>スク</t>
    </rPh>
    <rPh sb="84" eb="87">
      <t>トウハイゴウ</t>
    </rPh>
    <rPh sb="101" eb="103">
      <t>カンロ</t>
    </rPh>
    <rPh sb="103" eb="105">
      <t>ケイネン</t>
    </rPh>
    <rPh sb="105" eb="106">
      <t>カ</t>
    </rPh>
    <rPh sb="106" eb="107">
      <t>リツ</t>
    </rPh>
    <rPh sb="234" eb="236">
      <t>カンロ</t>
    </rPh>
    <rPh sb="236" eb="238">
      <t>コウシン</t>
    </rPh>
    <rPh sb="238" eb="239">
      <t>リツ</t>
    </rPh>
    <rPh sb="242" eb="244">
      <t>ネンド</t>
    </rPh>
    <rPh sb="245" eb="247">
      <t>カンロ</t>
    </rPh>
    <rPh sb="247" eb="249">
      <t>コウシン</t>
    </rPh>
    <rPh sb="249" eb="250">
      <t>リツ</t>
    </rPh>
    <rPh sb="253" eb="254">
      <t>スベ</t>
    </rPh>
    <rPh sb="256" eb="258">
      <t>カンロ</t>
    </rPh>
    <rPh sb="258" eb="260">
      <t>コウシン</t>
    </rPh>
    <rPh sb="261" eb="262">
      <t>ヤク</t>
    </rPh>
    <rPh sb="265" eb="266">
      <t>ネン</t>
    </rPh>
    <rPh sb="266" eb="267">
      <t>ヨウ</t>
    </rPh>
    <rPh sb="277" eb="279">
      <t>ロウキュウ</t>
    </rPh>
    <rPh sb="279" eb="280">
      <t>カン</t>
    </rPh>
    <rPh sb="281" eb="283">
      <t>ロウスイ</t>
    </rPh>
    <rPh sb="283" eb="285">
      <t>タハツ</t>
    </rPh>
    <rPh sb="285" eb="287">
      <t>ロセン</t>
    </rPh>
    <rPh sb="288" eb="290">
      <t>チュウシン</t>
    </rPh>
    <rPh sb="291" eb="293">
      <t>イッテイ</t>
    </rPh>
    <rPh sb="293" eb="294">
      <t>リョウ</t>
    </rPh>
    <rPh sb="295" eb="296">
      <t>カン</t>
    </rPh>
    <rPh sb="296" eb="298">
      <t>コウシン</t>
    </rPh>
    <rPh sb="299" eb="300">
      <t>スス</t>
    </rPh>
    <rPh sb="302" eb="304">
      <t>コウシン</t>
    </rPh>
    <rPh sb="304" eb="305">
      <t>リツ</t>
    </rPh>
    <rPh sb="306" eb="308">
      <t>コウジョウ</t>
    </rPh>
    <rPh sb="311" eb="313">
      <t>ヒツヨウ</t>
    </rPh>
    <phoneticPr fontId="4"/>
  </si>
  <si>
    <t>　経営の健全性、効率性の指標からは概ね良好な経営状況であると考えられますが、今後は給水人口、水需要の減少とともに給水収益の減少が見込まれるなか、既存施設や管路更新の財源を確保する必要があり、厳しい経営環境となることが予測されます。
　そのため、水道事業の垂直・水平統合による広域化のメリットを活かした水運用や既存施設の統廃合、再構築などの施設管理、更新及び施設の耐震化を進め、将来に渡って安心・安全な水供給ができるよう、一層の経営の基盤強化と効率化を図り、健全な事業運営を進める必要があります。
　また、有収率が類似団体、全国平均から大きく下回っていることから、これまで以上に漏水箇所の早期発見、修繕等を図ることも急務となっています。</t>
    <rPh sb="54" eb="56">
      <t>ルイセキ</t>
    </rPh>
    <rPh sb="56" eb="59">
      <t>ケッソンキン</t>
    </rPh>
    <rPh sb="59" eb="61">
      <t>ヒリツ</t>
    </rPh>
    <rPh sb="62" eb="65">
      <t>ケッソンキン</t>
    </rPh>
    <rPh sb="66" eb="67">
      <t>ショウ</t>
    </rPh>
    <rPh sb="76" eb="77">
      <t>アタイ</t>
    </rPh>
    <rPh sb="78" eb="80">
      <t>ハッセイ</t>
    </rPh>
    <rPh sb="99" eb="101">
      <t>ウワマワ</t>
    </rPh>
    <rPh sb="119" eb="121">
      <t>ジュウブン</t>
    </rPh>
    <rPh sb="123" eb="125">
      <t>ジョウキョウ</t>
    </rPh>
    <rPh sb="146" eb="148">
      <t>マイトシ</t>
    </rPh>
    <rPh sb="151" eb="153">
      <t>テイゲン</t>
    </rPh>
    <rPh sb="171" eb="173">
      <t>ヒカクイカキュウスイゲンカカンロケイネンカリツカンロコウシンリツドウリユウシサンヘイセイネンドトウガイチリヨウリツススハカユウシュウリツネンカンゼンゴスイイルイジダンタイゼンコクヘイキンチヤクヒクジョウキョウイジョウロウスイカショソウキハッケンロウキュウツトユウシュウリツコウジョウハカヒツヨウ</t>
    </rPh>
    <phoneticPr fontId="4"/>
  </si>
  <si>
    <r>
      <rPr>
        <b/>
        <sz val="9"/>
        <color theme="1"/>
        <rFont val="ＭＳ ゴシック"/>
        <family val="3"/>
        <charset val="128"/>
      </rPr>
      <t>①経常収支比率</t>
    </r>
    <r>
      <rPr>
        <sz val="9"/>
        <color theme="1"/>
        <rFont val="ＭＳ ゴシック"/>
        <family val="3"/>
        <charset val="128"/>
      </rPr>
      <t xml:space="preserve">
100％を上回っており、給水にかかる経費が給水収益で賄えている健全な経営状況といえます。
</t>
    </r>
    <r>
      <rPr>
        <b/>
        <sz val="9"/>
        <color theme="1"/>
        <rFont val="ＭＳ ゴシック"/>
        <family val="3"/>
        <charset val="128"/>
      </rPr>
      <t>②累積欠損金比率</t>
    </r>
    <r>
      <rPr>
        <sz val="9"/>
        <color theme="1"/>
        <rFont val="ＭＳ ゴシック"/>
        <family val="3"/>
        <charset val="128"/>
      </rPr>
      <t xml:space="preserve">
欠損金が生じていたないため、値は発生していません。
</t>
    </r>
    <r>
      <rPr>
        <b/>
        <sz val="9"/>
        <color theme="1"/>
        <rFont val="ＭＳ ゴシック"/>
        <family val="3"/>
        <charset val="128"/>
      </rPr>
      <t>③流動比率</t>
    </r>
    <r>
      <rPr>
        <sz val="9"/>
        <color theme="1"/>
        <rFont val="ＭＳ ゴシック"/>
        <family val="3"/>
        <charset val="128"/>
      </rPr>
      <t xml:space="preserve">
100%を上回っており、短期債務に対する支払能力が十分ある状況といえます。
</t>
    </r>
    <r>
      <rPr>
        <b/>
        <sz val="9"/>
        <color theme="1"/>
        <rFont val="ＭＳ ゴシック"/>
        <family val="3"/>
        <charset val="128"/>
      </rPr>
      <t>④企業債残高対給水収益比率</t>
    </r>
    <r>
      <rPr>
        <sz val="9"/>
        <color theme="1"/>
        <rFont val="ＭＳ ゴシック"/>
        <family val="3"/>
        <charset val="128"/>
      </rPr>
      <t xml:space="preserve">
毎年指標が逓減していますが、類似団体、全国平均値より高い比率であり、給水収益の約5年分の企業債残高があることを示しています。
</t>
    </r>
    <r>
      <rPr>
        <b/>
        <sz val="9"/>
        <color theme="1"/>
        <rFont val="ＭＳ ゴシック"/>
        <family val="3"/>
        <charset val="128"/>
      </rPr>
      <t>⑤料金回収率</t>
    </r>
    <r>
      <rPr>
        <sz val="9"/>
        <color theme="1"/>
        <rFont val="ＭＳ ゴシック"/>
        <family val="3"/>
        <charset val="128"/>
      </rPr>
      <t xml:space="preserve">
100％を上回り、水道料金収入で経費が賄われている状態にあり、適切な料金水準にあるといえます。※平成27年度の当該値が97.41になっていますが、決算状況調査回答時に関連項目が未記入だったためです。厚生労働省が実施した「平成27年度水道統計調査」の結果を用いて当企業団で試算した結果は104.66となりました。（以下、1-⑥給水原価、2-②管路経年化率、2-③管路更新率も同理由にて試算しています）
</t>
    </r>
    <r>
      <rPr>
        <b/>
        <sz val="9"/>
        <color theme="1"/>
        <rFont val="ＭＳ ゴシック"/>
        <family val="3"/>
        <charset val="128"/>
      </rPr>
      <t>⑥給水原価</t>
    </r>
    <r>
      <rPr>
        <sz val="9"/>
        <color theme="1"/>
        <rFont val="ＭＳ ゴシック"/>
        <family val="3"/>
        <charset val="128"/>
      </rPr>
      <t xml:space="preserve">
給水区域内面積に対して給水人口が少なく、管路延長が長いために、減価償却費等の経費が嵩み、全国平均値よりも高い水準にあります。※平成27年度当該値が228.58になっていますが、当企業団で試算した結果は212.73となりました。
</t>
    </r>
    <r>
      <rPr>
        <b/>
        <sz val="9"/>
        <color theme="1"/>
        <rFont val="ＭＳ ゴシック"/>
        <family val="3"/>
        <charset val="128"/>
      </rPr>
      <t>⑦施設利用率</t>
    </r>
    <r>
      <rPr>
        <sz val="9"/>
        <color theme="1"/>
        <rFont val="ＭＳ ゴシック"/>
        <family val="3"/>
        <charset val="128"/>
      </rPr>
      <t xml:space="preserve">
全国平均値に比べて高い利用率であり、効率的に施設が利用されているといえます。今後も広域化のメリットを活かした施設統廃合などを進め、効率的な施設構築を図ります。
</t>
    </r>
    <r>
      <rPr>
        <b/>
        <sz val="9"/>
        <color theme="1"/>
        <rFont val="ＭＳ ゴシック"/>
        <family val="3"/>
        <charset val="128"/>
      </rPr>
      <t>⑧有収率</t>
    </r>
    <r>
      <rPr>
        <sz val="9"/>
        <color theme="1"/>
        <rFont val="ＭＳ ゴシック"/>
        <family val="3"/>
        <charset val="128"/>
      </rPr>
      <t xml:space="preserve">
ここ３年間は80%前後で推移していますが、類似団体、全国平均値からは約10ポイント低い状況です。これまで以上に漏水箇所の早期発見、老朽管の更新などに努め、有収率向上を図る必要があります。</t>
    </r>
    <rPh sb="54" eb="56">
      <t>ルイセキ</t>
    </rPh>
    <rPh sb="56" eb="59">
      <t>ケッソンキン</t>
    </rPh>
    <rPh sb="59" eb="61">
      <t>ヒリツ</t>
    </rPh>
    <rPh sb="62" eb="65">
      <t>ケッソンキン</t>
    </rPh>
    <rPh sb="66" eb="67">
      <t>ショウ</t>
    </rPh>
    <rPh sb="76" eb="77">
      <t>アタイ</t>
    </rPh>
    <rPh sb="78" eb="80">
      <t>ハッセイ</t>
    </rPh>
    <rPh sb="99" eb="101">
      <t>ウワマワ</t>
    </rPh>
    <rPh sb="119" eb="121">
      <t>ジュウブン</t>
    </rPh>
    <rPh sb="123" eb="125">
      <t>ジョウキョウ</t>
    </rPh>
    <rPh sb="146" eb="148">
      <t>マイトシ</t>
    </rPh>
    <rPh sb="151" eb="153">
      <t>テイゲン</t>
    </rPh>
    <rPh sb="172" eb="173">
      <t>タカ</t>
    </rPh>
    <rPh sb="174" eb="176">
      <t>ヒリツ</t>
    </rPh>
    <rPh sb="372" eb="374">
      <t>イカ</t>
    </rPh>
    <rPh sb="378" eb="380">
      <t>キュウスイ</t>
    </rPh>
    <rPh sb="380" eb="382">
      <t>ゲンカ</t>
    </rPh>
    <rPh sb="386" eb="388">
      <t>カンロ</t>
    </rPh>
    <rPh sb="388" eb="391">
      <t>ケイネンカ</t>
    </rPh>
    <rPh sb="391" eb="392">
      <t>リツ</t>
    </rPh>
    <rPh sb="396" eb="398">
      <t>カンロ</t>
    </rPh>
    <rPh sb="398" eb="400">
      <t>コウシン</t>
    </rPh>
    <rPh sb="400" eb="401">
      <t>リツ</t>
    </rPh>
    <rPh sb="402" eb="403">
      <t>ドウ</t>
    </rPh>
    <rPh sb="403" eb="405">
      <t>リユウ</t>
    </rPh>
    <rPh sb="407" eb="409">
      <t>シサン</t>
    </rPh>
    <rPh sb="485" eb="487">
      <t>ヘイセイ</t>
    </rPh>
    <rPh sb="489" eb="491">
      <t>ネンド</t>
    </rPh>
    <rPh sb="491" eb="493">
      <t>トウガイ</t>
    </rPh>
    <rPh sb="493" eb="494">
      <t>チ</t>
    </rPh>
    <rPh sb="554" eb="557">
      <t>リヨウリツ</t>
    </rPh>
    <rPh sb="605" eb="606">
      <t>スス</t>
    </rPh>
    <rPh sb="617" eb="618">
      <t>ハカ</t>
    </rPh>
    <rPh sb="624" eb="626">
      <t>ユウシュウ</t>
    </rPh>
    <rPh sb="626" eb="627">
      <t>リツ</t>
    </rPh>
    <rPh sb="631" eb="633">
      <t>ネンカン</t>
    </rPh>
    <rPh sb="637" eb="639">
      <t>ゼンゴ</t>
    </rPh>
    <rPh sb="640" eb="642">
      <t>スイイ</t>
    </rPh>
    <rPh sb="649" eb="651">
      <t>ルイジ</t>
    </rPh>
    <rPh sb="651" eb="653">
      <t>ダンタイ</t>
    </rPh>
    <rPh sb="654" eb="656">
      <t>ゼンコク</t>
    </rPh>
    <rPh sb="656" eb="658">
      <t>ヘイキン</t>
    </rPh>
    <rPh sb="658" eb="659">
      <t>チ</t>
    </rPh>
    <rPh sb="662" eb="663">
      <t>ヤク</t>
    </rPh>
    <rPh sb="669" eb="670">
      <t>ヒク</t>
    </rPh>
    <rPh sb="671" eb="673">
      <t>ジョウキョウ</t>
    </rPh>
    <rPh sb="680" eb="682">
      <t>イジョウ</t>
    </rPh>
    <rPh sb="683" eb="685">
      <t>ロウスイ</t>
    </rPh>
    <rPh sb="685" eb="687">
      <t>カショ</t>
    </rPh>
    <rPh sb="688" eb="690">
      <t>ソウキ</t>
    </rPh>
    <rPh sb="690" eb="692">
      <t>ハッケン</t>
    </rPh>
    <rPh sb="693" eb="695">
      <t>ロウキュウ</t>
    </rPh>
    <rPh sb="702" eb="703">
      <t>ツト</t>
    </rPh>
    <rPh sb="705" eb="707">
      <t>ユウシュウ</t>
    </rPh>
    <rPh sb="707" eb="708">
      <t>リツ</t>
    </rPh>
    <rPh sb="708" eb="710">
      <t>コウジョウ</t>
    </rPh>
    <rPh sb="711" eb="712">
      <t>ハカ</t>
    </rPh>
    <rPh sb="713" eb="7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</si>
</sst>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b/>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4" fillId="0" borderId="9"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1.19</c:v>
                </c:pt>
                <c:pt idx="3" formatCode="#,##0.00;&quot;△&quot;#,##0.00">
                  <c:v>0</c:v>
                </c:pt>
                <c:pt idx="4">
                  <c:v>0.51</c:v>
                </c:pt>
              </c:numCache>
            </c:numRef>
          </c:val>
        </c:ser>
        <c:dLbls>
          <c:showLegendKey val="0"/>
          <c:showVal val="0"/>
          <c:showCatName val="0"/>
          <c:showSerName val="0"/>
          <c:showPercent val="0"/>
          <c:showBubbleSize val="0"/>
        </c:dLbls>
        <c:gapWidth val="150"/>
        <c:axId val="69535040"/>
        <c:axId val="6953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0.72</c:v>
                </c:pt>
                <c:pt idx="3">
                  <c:v>0.67</c:v>
                </c:pt>
                <c:pt idx="4">
                  <c:v>0.67</c:v>
                </c:pt>
              </c:numCache>
            </c:numRef>
          </c:val>
          <c:smooth val="0"/>
        </c:ser>
        <c:dLbls>
          <c:showLegendKey val="0"/>
          <c:showVal val="0"/>
          <c:showCatName val="0"/>
          <c:showSerName val="0"/>
          <c:showPercent val="0"/>
          <c:showBubbleSize val="0"/>
        </c:dLbls>
        <c:marker val="1"/>
        <c:smooth val="0"/>
        <c:axId val="69535040"/>
        <c:axId val="69535432"/>
      </c:lineChart>
      <c:dateAx>
        <c:axId val="69535040"/>
        <c:scaling>
          <c:orientation val="minMax"/>
        </c:scaling>
        <c:delete val="1"/>
        <c:axPos val="b"/>
        <c:numFmt formatCode="ge" sourceLinked="1"/>
        <c:majorTickMark val="none"/>
        <c:minorTickMark val="none"/>
        <c:tickLblPos val="none"/>
        <c:crossAx val="69535432"/>
        <c:crosses val="autoZero"/>
        <c:auto val="1"/>
        <c:lblOffset val="100"/>
        <c:baseTimeUnit val="years"/>
      </c:dateAx>
      <c:valAx>
        <c:axId val="6953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0</c:v>
                </c:pt>
                <c:pt idx="1">
                  <c:v>0</c:v>
                </c:pt>
                <c:pt idx="2">
                  <c:v>67.510000000000005</c:v>
                </c:pt>
                <c:pt idx="3">
                  <c:v>70.400000000000006</c:v>
                </c:pt>
                <c:pt idx="4">
                  <c:v>70.03</c:v>
                </c:pt>
              </c:numCache>
            </c:numRef>
          </c:val>
        </c:ser>
        <c:dLbls>
          <c:showLegendKey val="0"/>
          <c:showVal val="0"/>
          <c:showCatName val="0"/>
          <c:showSerName val="0"/>
          <c:showPercent val="0"/>
          <c:showBubbleSize val="0"/>
        </c:dLbls>
        <c:gapWidth val="150"/>
        <c:axId val="69566576"/>
        <c:axId val="6956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61.61</c:v>
                </c:pt>
                <c:pt idx="3">
                  <c:v>62.34</c:v>
                </c:pt>
                <c:pt idx="4">
                  <c:v>62.46</c:v>
                </c:pt>
              </c:numCache>
            </c:numRef>
          </c:val>
          <c:smooth val="0"/>
        </c:ser>
        <c:dLbls>
          <c:showLegendKey val="0"/>
          <c:showVal val="0"/>
          <c:showCatName val="0"/>
          <c:showSerName val="0"/>
          <c:showPercent val="0"/>
          <c:showBubbleSize val="0"/>
        </c:dLbls>
        <c:marker val="1"/>
        <c:smooth val="0"/>
        <c:axId val="69566576"/>
        <c:axId val="69566968"/>
      </c:lineChart>
      <c:dateAx>
        <c:axId val="69566576"/>
        <c:scaling>
          <c:orientation val="minMax"/>
        </c:scaling>
        <c:delete val="1"/>
        <c:axPos val="b"/>
        <c:numFmt formatCode="ge" sourceLinked="1"/>
        <c:majorTickMark val="none"/>
        <c:minorTickMark val="none"/>
        <c:tickLblPos val="none"/>
        <c:crossAx val="69566968"/>
        <c:crosses val="autoZero"/>
        <c:auto val="1"/>
        <c:lblOffset val="100"/>
        <c:baseTimeUnit val="years"/>
      </c:dateAx>
      <c:valAx>
        <c:axId val="6956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6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0</c:v>
                </c:pt>
                <c:pt idx="1">
                  <c:v>0</c:v>
                </c:pt>
                <c:pt idx="2">
                  <c:v>81.150000000000006</c:v>
                </c:pt>
                <c:pt idx="3">
                  <c:v>79.790000000000006</c:v>
                </c:pt>
                <c:pt idx="4">
                  <c:v>81.010000000000005</c:v>
                </c:pt>
              </c:numCache>
            </c:numRef>
          </c:val>
        </c:ser>
        <c:dLbls>
          <c:showLegendKey val="0"/>
          <c:showVal val="0"/>
          <c:showCatName val="0"/>
          <c:showSerName val="0"/>
          <c:showPercent val="0"/>
          <c:showBubbleSize val="0"/>
        </c:dLbls>
        <c:gapWidth val="150"/>
        <c:axId val="487010488"/>
        <c:axId val="48701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90.23</c:v>
                </c:pt>
                <c:pt idx="3">
                  <c:v>90.15</c:v>
                </c:pt>
                <c:pt idx="4">
                  <c:v>90.62</c:v>
                </c:pt>
              </c:numCache>
            </c:numRef>
          </c:val>
          <c:smooth val="0"/>
        </c:ser>
        <c:dLbls>
          <c:showLegendKey val="0"/>
          <c:showVal val="0"/>
          <c:showCatName val="0"/>
          <c:showSerName val="0"/>
          <c:showPercent val="0"/>
          <c:showBubbleSize val="0"/>
        </c:dLbls>
        <c:marker val="1"/>
        <c:smooth val="0"/>
        <c:axId val="487010488"/>
        <c:axId val="487010880"/>
      </c:lineChart>
      <c:dateAx>
        <c:axId val="487010488"/>
        <c:scaling>
          <c:orientation val="minMax"/>
        </c:scaling>
        <c:delete val="1"/>
        <c:axPos val="b"/>
        <c:numFmt formatCode="ge" sourceLinked="1"/>
        <c:majorTickMark val="none"/>
        <c:minorTickMark val="none"/>
        <c:tickLblPos val="none"/>
        <c:crossAx val="487010880"/>
        <c:crosses val="autoZero"/>
        <c:auto val="1"/>
        <c:lblOffset val="100"/>
        <c:baseTimeUnit val="years"/>
      </c:dateAx>
      <c:valAx>
        <c:axId val="48701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01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0</c:v>
                </c:pt>
                <c:pt idx="1">
                  <c:v>0</c:v>
                </c:pt>
                <c:pt idx="2">
                  <c:v>107.92</c:v>
                </c:pt>
                <c:pt idx="3">
                  <c:v>107.46</c:v>
                </c:pt>
                <c:pt idx="4">
                  <c:v>108.35</c:v>
                </c:pt>
              </c:numCache>
            </c:numRef>
          </c:val>
        </c:ser>
        <c:dLbls>
          <c:showLegendKey val="0"/>
          <c:showVal val="0"/>
          <c:showCatName val="0"/>
          <c:showSerName val="0"/>
          <c:showPercent val="0"/>
          <c:showBubbleSize val="0"/>
        </c:dLbls>
        <c:gapWidth val="150"/>
        <c:axId val="117992072"/>
        <c:axId val="11799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114.43</c:v>
                </c:pt>
                <c:pt idx="3">
                  <c:v>114.08</c:v>
                </c:pt>
                <c:pt idx="4">
                  <c:v>115.36</c:v>
                </c:pt>
              </c:numCache>
            </c:numRef>
          </c:val>
          <c:smooth val="0"/>
        </c:ser>
        <c:dLbls>
          <c:showLegendKey val="0"/>
          <c:showVal val="0"/>
          <c:showCatName val="0"/>
          <c:showSerName val="0"/>
          <c:showPercent val="0"/>
          <c:showBubbleSize val="0"/>
        </c:dLbls>
        <c:marker val="1"/>
        <c:smooth val="0"/>
        <c:axId val="117992072"/>
        <c:axId val="117992464"/>
      </c:lineChart>
      <c:dateAx>
        <c:axId val="117992072"/>
        <c:scaling>
          <c:orientation val="minMax"/>
        </c:scaling>
        <c:delete val="1"/>
        <c:axPos val="b"/>
        <c:numFmt formatCode="ge" sourceLinked="1"/>
        <c:majorTickMark val="none"/>
        <c:minorTickMark val="none"/>
        <c:tickLblPos val="none"/>
        <c:crossAx val="117992464"/>
        <c:crosses val="autoZero"/>
        <c:auto val="1"/>
        <c:lblOffset val="100"/>
        <c:baseTimeUnit val="years"/>
      </c:dateAx>
      <c:valAx>
        <c:axId val="117992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99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0</c:v>
                </c:pt>
                <c:pt idx="1">
                  <c:v>0</c:v>
                </c:pt>
                <c:pt idx="2">
                  <c:v>44.65</c:v>
                </c:pt>
                <c:pt idx="3">
                  <c:v>44.34</c:v>
                </c:pt>
                <c:pt idx="4">
                  <c:v>45.38</c:v>
                </c:pt>
              </c:numCache>
            </c:numRef>
          </c:val>
        </c:ser>
        <c:dLbls>
          <c:showLegendKey val="0"/>
          <c:showVal val="0"/>
          <c:showCatName val="0"/>
          <c:showSerName val="0"/>
          <c:showPercent val="0"/>
          <c:showBubbleSize val="0"/>
        </c:dLbls>
        <c:gapWidth val="150"/>
        <c:axId val="117993640"/>
        <c:axId val="59883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46.36</c:v>
                </c:pt>
                <c:pt idx="3">
                  <c:v>47.37</c:v>
                </c:pt>
                <c:pt idx="4">
                  <c:v>48.01</c:v>
                </c:pt>
              </c:numCache>
            </c:numRef>
          </c:val>
          <c:smooth val="0"/>
        </c:ser>
        <c:dLbls>
          <c:showLegendKey val="0"/>
          <c:showVal val="0"/>
          <c:showCatName val="0"/>
          <c:showSerName val="0"/>
          <c:showPercent val="0"/>
          <c:showBubbleSize val="0"/>
        </c:dLbls>
        <c:marker val="1"/>
        <c:smooth val="0"/>
        <c:axId val="117993640"/>
        <c:axId val="598837264"/>
      </c:lineChart>
      <c:dateAx>
        <c:axId val="117993640"/>
        <c:scaling>
          <c:orientation val="minMax"/>
        </c:scaling>
        <c:delete val="1"/>
        <c:axPos val="b"/>
        <c:numFmt formatCode="ge" sourceLinked="1"/>
        <c:majorTickMark val="none"/>
        <c:minorTickMark val="none"/>
        <c:tickLblPos val="none"/>
        <c:crossAx val="598837264"/>
        <c:crosses val="autoZero"/>
        <c:auto val="1"/>
        <c:lblOffset val="100"/>
        <c:baseTimeUnit val="years"/>
      </c:dateAx>
      <c:valAx>
        <c:axId val="59883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9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3.27</c:v>
                </c:pt>
                <c:pt idx="3" formatCode="#,##0.00;&quot;△&quot;#,##0.00">
                  <c:v>0</c:v>
                </c:pt>
                <c:pt idx="4">
                  <c:v>3.55</c:v>
                </c:pt>
              </c:numCache>
            </c:numRef>
          </c:val>
        </c:ser>
        <c:dLbls>
          <c:showLegendKey val="0"/>
          <c:showVal val="0"/>
          <c:showCatName val="0"/>
          <c:showSerName val="0"/>
          <c:showPercent val="0"/>
          <c:showBubbleSize val="0"/>
        </c:dLbls>
        <c:gapWidth val="150"/>
        <c:axId val="598838440"/>
        <c:axId val="59883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598838440"/>
        <c:axId val="598838832"/>
      </c:lineChart>
      <c:dateAx>
        <c:axId val="598838440"/>
        <c:scaling>
          <c:orientation val="minMax"/>
        </c:scaling>
        <c:delete val="1"/>
        <c:axPos val="b"/>
        <c:numFmt formatCode="ge" sourceLinked="1"/>
        <c:majorTickMark val="none"/>
        <c:minorTickMark val="none"/>
        <c:tickLblPos val="none"/>
        <c:crossAx val="598838832"/>
        <c:crosses val="autoZero"/>
        <c:auto val="1"/>
        <c:lblOffset val="100"/>
        <c:baseTimeUnit val="years"/>
      </c:dateAx>
      <c:valAx>
        <c:axId val="59883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83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595180680"/>
        <c:axId val="59518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595180680"/>
        <c:axId val="595181072"/>
      </c:lineChart>
      <c:dateAx>
        <c:axId val="595180680"/>
        <c:scaling>
          <c:orientation val="minMax"/>
        </c:scaling>
        <c:delete val="1"/>
        <c:axPos val="b"/>
        <c:numFmt formatCode="ge" sourceLinked="1"/>
        <c:majorTickMark val="none"/>
        <c:minorTickMark val="none"/>
        <c:tickLblPos val="none"/>
        <c:crossAx val="595181072"/>
        <c:crosses val="autoZero"/>
        <c:auto val="1"/>
        <c:lblOffset val="100"/>
        <c:baseTimeUnit val="years"/>
      </c:dateAx>
      <c:valAx>
        <c:axId val="595181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518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0</c:v>
                </c:pt>
                <c:pt idx="1">
                  <c:v>0</c:v>
                </c:pt>
                <c:pt idx="2">
                  <c:v>206.33</c:v>
                </c:pt>
                <c:pt idx="3">
                  <c:v>258.62</c:v>
                </c:pt>
                <c:pt idx="4">
                  <c:v>283.8</c:v>
                </c:pt>
              </c:numCache>
            </c:numRef>
          </c:val>
        </c:ser>
        <c:dLbls>
          <c:showLegendKey val="0"/>
          <c:showVal val="0"/>
          <c:showCatName val="0"/>
          <c:showSerName val="0"/>
          <c:showPercent val="0"/>
          <c:showBubbleSize val="0"/>
        </c:dLbls>
        <c:gapWidth val="150"/>
        <c:axId val="398347368"/>
        <c:axId val="39834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289.8</c:v>
                </c:pt>
                <c:pt idx="3">
                  <c:v>299.44</c:v>
                </c:pt>
                <c:pt idx="4">
                  <c:v>311.99</c:v>
                </c:pt>
              </c:numCache>
            </c:numRef>
          </c:val>
          <c:smooth val="0"/>
        </c:ser>
        <c:dLbls>
          <c:showLegendKey val="0"/>
          <c:showVal val="0"/>
          <c:showCatName val="0"/>
          <c:showSerName val="0"/>
          <c:showPercent val="0"/>
          <c:showBubbleSize val="0"/>
        </c:dLbls>
        <c:marker val="1"/>
        <c:smooth val="0"/>
        <c:axId val="398347368"/>
        <c:axId val="398347760"/>
      </c:lineChart>
      <c:dateAx>
        <c:axId val="398347368"/>
        <c:scaling>
          <c:orientation val="minMax"/>
        </c:scaling>
        <c:delete val="1"/>
        <c:axPos val="b"/>
        <c:numFmt formatCode="ge" sourceLinked="1"/>
        <c:majorTickMark val="none"/>
        <c:minorTickMark val="none"/>
        <c:tickLblPos val="none"/>
        <c:crossAx val="398347760"/>
        <c:crosses val="autoZero"/>
        <c:auto val="1"/>
        <c:lblOffset val="100"/>
        <c:baseTimeUnit val="years"/>
      </c:dateAx>
      <c:valAx>
        <c:axId val="398347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834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550.15</c:v>
                </c:pt>
                <c:pt idx="3">
                  <c:v>537.66</c:v>
                </c:pt>
                <c:pt idx="4">
                  <c:v>506.14</c:v>
                </c:pt>
              </c:numCache>
            </c:numRef>
          </c:val>
        </c:ser>
        <c:dLbls>
          <c:showLegendKey val="0"/>
          <c:showVal val="0"/>
          <c:showCatName val="0"/>
          <c:showSerName val="0"/>
          <c:showPercent val="0"/>
          <c:showBubbleSize val="0"/>
        </c:dLbls>
        <c:gapWidth val="150"/>
        <c:axId val="595180288"/>
        <c:axId val="39705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595180288"/>
        <c:axId val="397058808"/>
      </c:lineChart>
      <c:dateAx>
        <c:axId val="595180288"/>
        <c:scaling>
          <c:orientation val="minMax"/>
        </c:scaling>
        <c:delete val="1"/>
        <c:axPos val="b"/>
        <c:numFmt formatCode="ge" sourceLinked="1"/>
        <c:majorTickMark val="none"/>
        <c:minorTickMark val="none"/>
        <c:tickLblPos val="none"/>
        <c:crossAx val="397058808"/>
        <c:crosses val="autoZero"/>
        <c:auto val="1"/>
        <c:lblOffset val="100"/>
        <c:baseTimeUnit val="years"/>
      </c:dateAx>
      <c:valAx>
        <c:axId val="397058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51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0</c:v>
                </c:pt>
                <c:pt idx="1">
                  <c:v>0</c:v>
                </c:pt>
                <c:pt idx="2">
                  <c:v>105.53</c:v>
                </c:pt>
                <c:pt idx="3">
                  <c:v>97.41</c:v>
                </c:pt>
                <c:pt idx="4">
                  <c:v>106.02</c:v>
                </c:pt>
              </c:numCache>
            </c:numRef>
          </c:val>
        </c:ser>
        <c:dLbls>
          <c:showLegendKey val="0"/>
          <c:showVal val="0"/>
          <c:showCatName val="0"/>
          <c:showSerName val="0"/>
          <c:showPercent val="0"/>
          <c:showBubbleSize val="0"/>
        </c:dLbls>
        <c:gapWidth val="150"/>
        <c:axId val="397059984"/>
        <c:axId val="59580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107.05</c:v>
                </c:pt>
                <c:pt idx="3">
                  <c:v>106.4</c:v>
                </c:pt>
                <c:pt idx="4">
                  <c:v>107.61</c:v>
                </c:pt>
              </c:numCache>
            </c:numRef>
          </c:val>
          <c:smooth val="0"/>
        </c:ser>
        <c:dLbls>
          <c:showLegendKey val="0"/>
          <c:showVal val="0"/>
          <c:showCatName val="0"/>
          <c:showSerName val="0"/>
          <c:showPercent val="0"/>
          <c:showBubbleSize val="0"/>
        </c:dLbls>
        <c:marker val="1"/>
        <c:smooth val="0"/>
        <c:axId val="397059984"/>
        <c:axId val="595806096"/>
      </c:lineChart>
      <c:dateAx>
        <c:axId val="397059984"/>
        <c:scaling>
          <c:orientation val="minMax"/>
        </c:scaling>
        <c:delete val="1"/>
        <c:axPos val="b"/>
        <c:numFmt formatCode="ge" sourceLinked="1"/>
        <c:majorTickMark val="none"/>
        <c:minorTickMark val="none"/>
        <c:tickLblPos val="none"/>
        <c:crossAx val="595806096"/>
        <c:crosses val="autoZero"/>
        <c:auto val="1"/>
        <c:lblOffset val="100"/>
        <c:baseTimeUnit val="years"/>
      </c:dateAx>
      <c:valAx>
        <c:axId val="59580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05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0</c:v>
                </c:pt>
                <c:pt idx="1">
                  <c:v>0</c:v>
                </c:pt>
                <c:pt idx="2">
                  <c:v>209.3</c:v>
                </c:pt>
                <c:pt idx="3">
                  <c:v>228.58</c:v>
                </c:pt>
                <c:pt idx="4">
                  <c:v>212.64</c:v>
                </c:pt>
              </c:numCache>
            </c:numRef>
          </c:val>
        </c:ser>
        <c:dLbls>
          <c:showLegendKey val="0"/>
          <c:showVal val="0"/>
          <c:showCatName val="0"/>
          <c:showSerName val="0"/>
          <c:showPercent val="0"/>
          <c:showBubbleSize val="0"/>
        </c:dLbls>
        <c:gapWidth val="150"/>
        <c:axId val="595807272"/>
        <c:axId val="59580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155.09</c:v>
                </c:pt>
                <c:pt idx="3">
                  <c:v>156.29</c:v>
                </c:pt>
                <c:pt idx="4">
                  <c:v>155.69</c:v>
                </c:pt>
              </c:numCache>
            </c:numRef>
          </c:val>
          <c:smooth val="0"/>
        </c:ser>
        <c:dLbls>
          <c:showLegendKey val="0"/>
          <c:showVal val="0"/>
          <c:showCatName val="0"/>
          <c:showSerName val="0"/>
          <c:showPercent val="0"/>
          <c:showBubbleSize val="0"/>
        </c:dLbls>
        <c:marker val="1"/>
        <c:smooth val="0"/>
        <c:axId val="595807272"/>
        <c:axId val="595807664"/>
      </c:lineChart>
      <c:dateAx>
        <c:axId val="595807272"/>
        <c:scaling>
          <c:orientation val="minMax"/>
        </c:scaling>
        <c:delete val="1"/>
        <c:axPos val="b"/>
        <c:numFmt formatCode="ge" sourceLinked="1"/>
        <c:majorTickMark val="none"/>
        <c:minorTickMark val="none"/>
        <c:tickLblPos val="none"/>
        <c:crossAx val="595807664"/>
        <c:crosses val="autoZero"/>
        <c:auto val="1"/>
        <c:lblOffset val="100"/>
        <c:baseTimeUnit val="years"/>
      </c:dateAx>
      <c:valAx>
        <c:axId val="59580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80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22"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岩手県　岩手中部水道企業団</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A2</v>
      </c>
      <c r="X8" s="86"/>
      <c r="Y8" s="86"/>
      <c r="Z8" s="86"/>
      <c r="AA8" s="86"/>
      <c r="AB8" s="86"/>
      <c r="AC8" s="86"/>
      <c r="AD8" s="87" t="s">
        <v>116</v>
      </c>
      <c r="AE8" s="87"/>
      <c r="AF8" s="87"/>
      <c r="AG8" s="87"/>
      <c r="AH8" s="87"/>
      <c r="AI8" s="87"/>
      <c r="AJ8" s="87"/>
      <c r="AK8" s="5"/>
      <c r="AL8" s="74" t="str">
        <f>データ!$R$6</f>
        <v>-</v>
      </c>
      <c r="AM8" s="74"/>
      <c r="AN8" s="74"/>
      <c r="AO8" s="74"/>
      <c r="AP8" s="74"/>
      <c r="AQ8" s="74"/>
      <c r="AR8" s="74"/>
      <c r="AS8" s="74"/>
      <c r="AT8" s="70" t="str">
        <f>データ!$S$6</f>
        <v>-</v>
      </c>
      <c r="AU8" s="71"/>
      <c r="AV8" s="71"/>
      <c r="AW8" s="71"/>
      <c r="AX8" s="71"/>
      <c r="AY8" s="71"/>
      <c r="AZ8" s="71"/>
      <c r="BA8" s="71"/>
      <c r="BB8" s="73" t="str">
        <f>データ!$T$6</f>
        <v>-</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65.680000000000007</v>
      </c>
      <c r="J10" s="71"/>
      <c r="K10" s="71"/>
      <c r="L10" s="71"/>
      <c r="M10" s="71"/>
      <c r="N10" s="71"/>
      <c r="O10" s="72"/>
      <c r="P10" s="73">
        <f>データ!$P$6</f>
        <v>96.18</v>
      </c>
      <c r="Q10" s="73"/>
      <c r="R10" s="73"/>
      <c r="S10" s="73"/>
      <c r="T10" s="73"/>
      <c r="U10" s="73"/>
      <c r="V10" s="73"/>
      <c r="W10" s="74">
        <f>データ!$Q$6</f>
        <v>3942</v>
      </c>
      <c r="X10" s="74"/>
      <c r="Y10" s="74"/>
      <c r="Z10" s="74"/>
      <c r="AA10" s="74"/>
      <c r="AB10" s="74"/>
      <c r="AC10" s="74"/>
      <c r="AD10" s="2"/>
      <c r="AE10" s="2"/>
      <c r="AF10" s="2"/>
      <c r="AG10" s="2"/>
      <c r="AH10" s="5"/>
      <c r="AI10" s="5"/>
      <c r="AJ10" s="5"/>
      <c r="AK10" s="5"/>
      <c r="AL10" s="74">
        <f>データ!$U$6</f>
        <v>215258</v>
      </c>
      <c r="AM10" s="74"/>
      <c r="AN10" s="74"/>
      <c r="AO10" s="74"/>
      <c r="AP10" s="74"/>
      <c r="AQ10" s="74"/>
      <c r="AR10" s="74"/>
      <c r="AS10" s="74"/>
      <c r="AT10" s="70">
        <f>データ!$V$6</f>
        <v>657.9</v>
      </c>
      <c r="AU10" s="71"/>
      <c r="AV10" s="71"/>
      <c r="AW10" s="71"/>
      <c r="AX10" s="71"/>
      <c r="AY10" s="71"/>
      <c r="AZ10" s="71"/>
      <c r="BA10" s="71"/>
      <c r="BB10" s="73">
        <f>データ!$W$6</f>
        <v>327.19</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119</v>
      </c>
      <c r="BM16" s="66"/>
      <c r="BN16" s="66"/>
      <c r="BO16" s="66"/>
      <c r="BP16" s="66"/>
      <c r="BQ16" s="66"/>
      <c r="BR16" s="66"/>
      <c r="BS16" s="66"/>
      <c r="BT16" s="66"/>
      <c r="BU16" s="66"/>
      <c r="BV16" s="66"/>
      <c r="BW16" s="66"/>
      <c r="BX16" s="66"/>
      <c r="BY16" s="66"/>
      <c r="BZ16" s="67"/>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38873</v>
      </c>
      <c r="D6" s="34">
        <f t="shared" si="3"/>
        <v>46</v>
      </c>
      <c r="E6" s="34">
        <f t="shared" si="3"/>
        <v>1</v>
      </c>
      <c r="F6" s="34">
        <f t="shared" si="3"/>
        <v>0</v>
      </c>
      <c r="G6" s="34">
        <f t="shared" si="3"/>
        <v>1</v>
      </c>
      <c r="H6" s="34" t="str">
        <f t="shared" si="3"/>
        <v>岩手県　岩手中部水道企業団</v>
      </c>
      <c r="I6" s="34" t="str">
        <f t="shared" si="3"/>
        <v>法適用</v>
      </c>
      <c r="J6" s="34" t="str">
        <f t="shared" si="3"/>
        <v>水道事業</v>
      </c>
      <c r="K6" s="34" t="str">
        <f t="shared" si="3"/>
        <v>末端給水事業</v>
      </c>
      <c r="L6" s="34" t="str">
        <f t="shared" si="3"/>
        <v>A2</v>
      </c>
      <c r="M6" s="34">
        <f t="shared" si="3"/>
        <v>0</v>
      </c>
      <c r="N6" s="35" t="str">
        <f t="shared" si="3"/>
        <v>-</v>
      </c>
      <c r="O6" s="35">
        <f t="shared" si="3"/>
        <v>65.680000000000007</v>
      </c>
      <c r="P6" s="35">
        <f t="shared" si="3"/>
        <v>96.18</v>
      </c>
      <c r="Q6" s="35">
        <f t="shared" si="3"/>
        <v>3942</v>
      </c>
      <c r="R6" s="35" t="str">
        <f t="shared" si="3"/>
        <v>-</v>
      </c>
      <c r="S6" s="35" t="str">
        <f t="shared" si="3"/>
        <v>-</v>
      </c>
      <c r="T6" s="35" t="str">
        <f t="shared" si="3"/>
        <v>-</v>
      </c>
      <c r="U6" s="35">
        <f t="shared" si="3"/>
        <v>215258</v>
      </c>
      <c r="V6" s="35">
        <f t="shared" si="3"/>
        <v>657.9</v>
      </c>
      <c r="W6" s="35">
        <f t="shared" si="3"/>
        <v>327.19</v>
      </c>
      <c r="X6" s="36" t="str">
        <f>IF(X7="",NA(),X7)</f>
        <v>-</v>
      </c>
      <c r="Y6" s="36" t="str">
        <f t="shared" ref="Y6:AG6" si="4">IF(Y7="",NA(),Y7)</f>
        <v>-</v>
      </c>
      <c r="Z6" s="36">
        <f t="shared" si="4"/>
        <v>107.92</v>
      </c>
      <c r="AA6" s="36">
        <f t="shared" si="4"/>
        <v>107.46</v>
      </c>
      <c r="AB6" s="36">
        <f t="shared" si="4"/>
        <v>108.35</v>
      </c>
      <c r="AC6" s="36" t="str">
        <f t="shared" si="4"/>
        <v>-</v>
      </c>
      <c r="AD6" s="36" t="str">
        <f t="shared" si="4"/>
        <v>-</v>
      </c>
      <c r="AE6" s="36">
        <f t="shared" si="4"/>
        <v>114.43</v>
      </c>
      <c r="AF6" s="36">
        <f t="shared" si="4"/>
        <v>114.08</v>
      </c>
      <c r="AG6" s="36">
        <f t="shared" si="4"/>
        <v>115.36</v>
      </c>
      <c r="AH6" s="35" t="str">
        <f>IF(AH7="","",IF(AH7="-","【-】","【"&amp;SUBSTITUTE(TEXT(AH7,"#,##0.00"),"-","△")&amp;"】"))</f>
        <v>【114.35】</v>
      </c>
      <c r="AI6" s="36" t="str">
        <f>IF(AI7="",NA(),AI7)</f>
        <v>-</v>
      </c>
      <c r="AJ6" s="36" t="str">
        <f t="shared" ref="AJ6:AR6" si="5">IF(AJ7="",NA(),AJ7)</f>
        <v>-</v>
      </c>
      <c r="AK6" s="35">
        <f t="shared" si="5"/>
        <v>0</v>
      </c>
      <c r="AL6" s="35">
        <f t="shared" si="5"/>
        <v>0</v>
      </c>
      <c r="AM6" s="35">
        <f t="shared" si="5"/>
        <v>0</v>
      </c>
      <c r="AN6" s="36" t="str">
        <f t="shared" si="5"/>
        <v>-</v>
      </c>
      <c r="AO6" s="36" t="str">
        <f t="shared" si="5"/>
        <v>-</v>
      </c>
      <c r="AP6" s="36">
        <f t="shared" si="5"/>
        <v>0.13</v>
      </c>
      <c r="AQ6" s="35">
        <f t="shared" si="5"/>
        <v>0</v>
      </c>
      <c r="AR6" s="35">
        <f t="shared" si="5"/>
        <v>0</v>
      </c>
      <c r="AS6" s="35" t="str">
        <f>IF(AS7="","",IF(AS7="-","【-】","【"&amp;SUBSTITUTE(TEXT(AS7,"#,##0.00"),"-","△")&amp;"】"))</f>
        <v>【0.79】</v>
      </c>
      <c r="AT6" s="36" t="str">
        <f>IF(AT7="",NA(),AT7)</f>
        <v>-</v>
      </c>
      <c r="AU6" s="36" t="str">
        <f t="shared" ref="AU6:BC6" si="6">IF(AU7="",NA(),AU7)</f>
        <v>-</v>
      </c>
      <c r="AV6" s="36">
        <f t="shared" si="6"/>
        <v>206.33</v>
      </c>
      <c r="AW6" s="36">
        <f t="shared" si="6"/>
        <v>258.62</v>
      </c>
      <c r="AX6" s="36">
        <f t="shared" si="6"/>
        <v>283.8</v>
      </c>
      <c r="AY6" s="36" t="str">
        <f t="shared" si="6"/>
        <v>-</v>
      </c>
      <c r="AZ6" s="36" t="str">
        <f t="shared" si="6"/>
        <v>-</v>
      </c>
      <c r="BA6" s="36">
        <f t="shared" si="6"/>
        <v>289.8</v>
      </c>
      <c r="BB6" s="36">
        <f t="shared" si="6"/>
        <v>299.44</v>
      </c>
      <c r="BC6" s="36">
        <f t="shared" si="6"/>
        <v>311.99</v>
      </c>
      <c r="BD6" s="35" t="str">
        <f>IF(BD7="","",IF(BD7="-","【-】","【"&amp;SUBSTITUTE(TEXT(BD7,"#,##0.00"),"-","△")&amp;"】"))</f>
        <v>【262.87】</v>
      </c>
      <c r="BE6" s="36" t="str">
        <f>IF(BE7="",NA(),BE7)</f>
        <v>-</v>
      </c>
      <c r="BF6" s="36" t="str">
        <f t="shared" ref="BF6:BN6" si="7">IF(BF7="",NA(),BF7)</f>
        <v>-</v>
      </c>
      <c r="BG6" s="36">
        <f t="shared" si="7"/>
        <v>550.15</v>
      </c>
      <c r="BH6" s="36">
        <f t="shared" si="7"/>
        <v>537.66</v>
      </c>
      <c r="BI6" s="36">
        <f t="shared" si="7"/>
        <v>506.14</v>
      </c>
      <c r="BJ6" s="36" t="str">
        <f t="shared" si="7"/>
        <v>-</v>
      </c>
      <c r="BK6" s="36" t="str">
        <f t="shared" si="7"/>
        <v>-</v>
      </c>
      <c r="BL6" s="36">
        <f t="shared" si="7"/>
        <v>301.99</v>
      </c>
      <c r="BM6" s="36">
        <f t="shared" si="7"/>
        <v>298.08999999999997</v>
      </c>
      <c r="BN6" s="36">
        <f t="shared" si="7"/>
        <v>291.77999999999997</v>
      </c>
      <c r="BO6" s="35" t="str">
        <f>IF(BO7="","",IF(BO7="-","【-】","【"&amp;SUBSTITUTE(TEXT(BO7,"#,##0.00"),"-","△")&amp;"】"))</f>
        <v>【270.87】</v>
      </c>
      <c r="BP6" s="36" t="str">
        <f>IF(BP7="",NA(),BP7)</f>
        <v>-</v>
      </c>
      <c r="BQ6" s="36" t="str">
        <f t="shared" ref="BQ6:BY6" si="8">IF(BQ7="",NA(),BQ7)</f>
        <v>-</v>
      </c>
      <c r="BR6" s="36">
        <f t="shared" si="8"/>
        <v>105.53</v>
      </c>
      <c r="BS6" s="36">
        <f t="shared" si="8"/>
        <v>97.41</v>
      </c>
      <c r="BT6" s="36">
        <f t="shared" si="8"/>
        <v>106.02</v>
      </c>
      <c r="BU6" s="36" t="str">
        <f t="shared" si="8"/>
        <v>-</v>
      </c>
      <c r="BV6" s="36" t="str">
        <f t="shared" si="8"/>
        <v>-</v>
      </c>
      <c r="BW6" s="36">
        <f t="shared" si="8"/>
        <v>107.05</v>
      </c>
      <c r="BX6" s="36">
        <f t="shared" si="8"/>
        <v>106.4</v>
      </c>
      <c r="BY6" s="36">
        <f t="shared" si="8"/>
        <v>107.61</v>
      </c>
      <c r="BZ6" s="35" t="str">
        <f>IF(BZ7="","",IF(BZ7="-","【-】","【"&amp;SUBSTITUTE(TEXT(BZ7,"#,##0.00"),"-","△")&amp;"】"))</f>
        <v>【105.59】</v>
      </c>
      <c r="CA6" s="36" t="str">
        <f>IF(CA7="",NA(),CA7)</f>
        <v>-</v>
      </c>
      <c r="CB6" s="36" t="str">
        <f t="shared" ref="CB6:CJ6" si="9">IF(CB7="",NA(),CB7)</f>
        <v>-</v>
      </c>
      <c r="CC6" s="36">
        <f t="shared" si="9"/>
        <v>209.3</v>
      </c>
      <c r="CD6" s="36">
        <f t="shared" si="9"/>
        <v>228.58</v>
      </c>
      <c r="CE6" s="36">
        <f t="shared" si="9"/>
        <v>212.64</v>
      </c>
      <c r="CF6" s="36" t="str">
        <f t="shared" si="9"/>
        <v>-</v>
      </c>
      <c r="CG6" s="36" t="str">
        <f t="shared" si="9"/>
        <v>-</v>
      </c>
      <c r="CH6" s="36">
        <f t="shared" si="9"/>
        <v>155.09</v>
      </c>
      <c r="CI6" s="36">
        <f t="shared" si="9"/>
        <v>156.29</v>
      </c>
      <c r="CJ6" s="36">
        <f t="shared" si="9"/>
        <v>155.69</v>
      </c>
      <c r="CK6" s="35" t="str">
        <f>IF(CK7="","",IF(CK7="-","【-】","【"&amp;SUBSTITUTE(TEXT(CK7,"#,##0.00"),"-","△")&amp;"】"))</f>
        <v>【163.27】</v>
      </c>
      <c r="CL6" s="36" t="str">
        <f>IF(CL7="",NA(),CL7)</f>
        <v>-</v>
      </c>
      <c r="CM6" s="36" t="str">
        <f t="shared" ref="CM6:CU6" si="10">IF(CM7="",NA(),CM7)</f>
        <v>-</v>
      </c>
      <c r="CN6" s="36">
        <f t="shared" si="10"/>
        <v>67.510000000000005</v>
      </c>
      <c r="CO6" s="36">
        <f t="shared" si="10"/>
        <v>70.400000000000006</v>
      </c>
      <c r="CP6" s="36">
        <f t="shared" si="10"/>
        <v>70.03</v>
      </c>
      <c r="CQ6" s="36" t="str">
        <f t="shared" si="10"/>
        <v>-</v>
      </c>
      <c r="CR6" s="36" t="str">
        <f t="shared" si="10"/>
        <v>-</v>
      </c>
      <c r="CS6" s="36">
        <f t="shared" si="10"/>
        <v>61.61</v>
      </c>
      <c r="CT6" s="36">
        <f t="shared" si="10"/>
        <v>62.34</v>
      </c>
      <c r="CU6" s="36">
        <f t="shared" si="10"/>
        <v>62.46</v>
      </c>
      <c r="CV6" s="35" t="str">
        <f>IF(CV7="","",IF(CV7="-","【-】","【"&amp;SUBSTITUTE(TEXT(CV7,"#,##0.00"),"-","△")&amp;"】"))</f>
        <v>【59.94】</v>
      </c>
      <c r="CW6" s="36" t="str">
        <f>IF(CW7="",NA(),CW7)</f>
        <v>-</v>
      </c>
      <c r="CX6" s="36" t="str">
        <f t="shared" ref="CX6:DF6" si="11">IF(CX7="",NA(),CX7)</f>
        <v>-</v>
      </c>
      <c r="CY6" s="36">
        <f t="shared" si="11"/>
        <v>81.150000000000006</v>
      </c>
      <c r="CZ6" s="36">
        <f t="shared" si="11"/>
        <v>79.790000000000006</v>
      </c>
      <c r="DA6" s="36">
        <f t="shared" si="11"/>
        <v>81.010000000000005</v>
      </c>
      <c r="DB6" s="36" t="str">
        <f t="shared" si="11"/>
        <v>-</v>
      </c>
      <c r="DC6" s="36" t="str">
        <f t="shared" si="11"/>
        <v>-</v>
      </c>
      <c r="DD6" s="36">
        <f t="shared" si="11"/>
        <v>90.23</v>
      </c>
      <c r="DE6" s="36">
        <f t="shared" si="11"/>
        <v>90.15</v>
      </c>
      <c r="DF6" s="36">
        <f t="shared" si="11"/>
        <v>90.62</v>
      </c>
      <c r="DG6" s="35" t="str">
        <f>IF(DG7="","",IF(DG7="-","【-】","【"&amp;SUBSTITUTE(TEXT(DG7,"#,##0.00"),"-","△")&amp;"】"))</f>
        <v>【90.22】</v>
      </c>
      <c r="DH6" s="36" t="str">
        <f>IF(DH7="",NA(),DH7)</f>
        <v>-</v>
      </c>
      <c r="DI6" s="36" t="str">
        <f t="shared" ref="DI6:DQ6" si="12">IF(DI7="",NA(),DI7)</f>
        <v>-</v>
      </c>
      <c r="DJ6" s="36">
        <f t="shared" si="12"/>
        <v>44.65</v>
      </c>
      <c r="DK6" s="36">
        <f t="shared" si="12"/>
        <v>44.34</v>
      </c>
      <c r="DL6" s="36">
        <f t="shared" si="12"/>
        <v>45.38</v>
      </c>
      <c r="DM6" s="36" t="str">
        <f t="shared" si="12"/>
        <v>-</v>
      </c>
      <c r="DN6" s="36" t="str">
        <f t="shared" si="12"/>
        <v>-</v>
      </c>
      <c r="DO6" s="36">
        <f t="shared" si="12"/>
        <v>46.36</v>
      </c>
      <c r="DP6" s="36">
        <f t="shared" si="12"/>
        <v>47.37</v>
      </c>
      <c r="DQ6" s="36">
        <f t="shared" si="12"/>
        <v>48.01</v>
      </c>
      <c r="DR6" s="35" t="str">
        <f>IF(DR7="","",IF(DR7="-","【-】","【"&amp;SUBSTITUTE(TEXT(DR7,"#,##0.00"),"-","△")&amp;"】"))</f>
        <v>【47.91】</v>
      </c>
      <c r="DS6" s="36" t="str">
        <f>IF(DS7="",NA(),DS7)</f>
        <v>-</v>
      </c>
      <c r="DT6" s="36" t="str">
        <f t="shared" ref="DT6:EB6" si="13">IF(DT7="",NA(),DT7)</f>
        <v>-</v>
      </c>
      <c r="DU6" s="36">
        <f t="shared" si="13"/>
        <v>3.27</v>
      </c>
      <c r="DV6" s="35">
        <f t="shared" si="13"/>
        <v>0</v>
      </c>
      <c r="DW6" s="36">
        <f t="shared" si="13"/>
        <v>3.55</v>
      </c>
      <c r="DX6" s="36" t="str">
        <f t="shared" si="13"/>
        <v>-</v>
      </c>
      <c r="DY6" s="36" t="str">
        <f t="shared" si="13"/>
        <v>-</v>
      </c>
      <c r="DZ6" s="36">
        <f t="shared" si="13"/>
        <v>13.57</v>
      </c>
      <c r="EA6" s="36">
        <f t="shared" si="13"/>
        <v>14.27</v>
      </c>
      <c r="EB6" s="36">
        <f t="shared" si="13"/>
        <v>16.170000000000002</v>
      </c>
      <c r="EC6" s="35" t="str">
        <f>IF(EC7="","",IF(EC7="-","【-】","【"&amp;SUBSTITUTE(TEXT(EC7,"#,##0.00"),"-","△")&amp;"】"))</f>
        <v>【15.00】</v>
      </c>
      <c r="ED6" s="36" t="str">
        <f>IF(ED7="",NA(),ED7)</f>
        <v>-</v>
      </c>
      <c r="EE6" s="36" t="str">
        <f t="shared" ref="EE6:EM6" si="14">IF(EE7="",NA(),EE7)</f>
        <v>-</v>
      </c>
      <c r="EF6" s="36">
        <f t="shared" si="14"/>
        <v>1.19</v>
      </c>
      <c r="EG6" s="35">
        <f t="shared" si="14"/>
        <v>0</v>
      </c>
      <c r="EH6" s="36">
        <f t="shared" si="14"/>
        <v>0.51</v>
      </c>
      <c r="EI6" s="36" t="str">
        <f t="shared" si="14"/>
        <v>-</v>
      </c>
      <c r="EJ6" s="36" t="str">
        <f t="shared" si="14"/>
        <v>-</v>
      </c>
      <c r="EK6" s="36">
        <f t="shared" si="14"/>
        <v>0.72</v>
      </c>
      <c r="EL6" s="36">
        <f t="shared" si="14"/>
        <v>0.67</v>
      </c>
      <c r="EM6" s="36">
        <f t="shared" si="14"/>
        <v>0.67</v>
      </c>
      <c r="EN6" s="35" t="str">
        <f>IF(EN7="","",IF(EN7="-","【-】","【"&amp;SUBSTITUTE(TEXT(EN7,"#,##0.00"),"-","△")&amp;"】"))</f>
        <v>【0.76】</v>
      </c>
    </row>
    <row r="7" spans="1:144" s="37" customFormat="1">
      <c r="A7" s="29"/>
      <c r="B7" s="38">
        <v>2016</v>
      </c>
      <c r="C7" s="38">
        <v>38873</v>
      </c>
      <c r="D7" s="38">
        <v>46</v>
      </c>
      <c r="E7" s="38">
        <v>1</v>
      </c>
      <c r="F7" s="38">
        <v>0</v>
      </c>
      <c r="G7" s="38">
        <v>1</v>
      </c>
      <c r="H7" s="38" t="s">
        <v>105</v>
      </c>
      <c r="I7" s="38" t="s">
        <v>106</v>
      </c>
      <c r="J7" s="38" t="s">
        <v>107</v>
      </c>
      <c r="K7" s="38" t="s">
        <v>108</v>
      </c>
      <c r="L7" s="38" t="s">
        <v>109</v>
      </c>
      <c r="M7" s="38"/>
      <c r="N7" s="39" t="s">
        <v>110</v>
      </c>
      <c r="O7" s="39">
        <v>65.680000000000007</v>
      </c>
      <c r="P7" s="39">
        <v>96.18</v>
      </c>
      <c r="Q7" s="39">
        <v>3942</v>
      </c>
      <c r="R7" s="39" t="s">
        <v>110</v>
      </c>
      <c r="S7" s="39" t="s">
        <v>110</v>
      </c>
      <c r="T7" s="39" t="s">
        <v>110</v>
      </c>
      <c r="U7" s="39">
        <v>215258</v>
      </c>
      <c r="V7" s="39">
        <v>657.9</v>
      </c>
      <c r="W7" s="39">
        <v>327.19</v>
      </c>
      <c r="X7" s="39" t="s">
        <v>110</v>
      </c>
      <c r="Y7" s="39" t="s">
        <v>110</v>
      </c>
      <c r="Z7" s="39">
        <v>107.92</v>
      </c>
      <c r="AA7" s="39">
        <v>107.46</v>
      </c>
      <c r="AB7" s="39">
        <v>108.35</v>
      </c>
      <c r="AC7" s="39" t="s">
        <v>110</v>
      </c>
      <c r="AD7" s="39" t="s">
        <v>110</v>
      </c>
      <c r="AE7" s="39">
        <v>114.43</v>
      </c>
      <c r="AF7" s="39">
        <v>114.08</v>
      </c>
      <c r="AG7" s="39">
        <v>115.36</v>
      </c>
      <c r="AH7" s="39">
        <v>114.35</v>
      </c>
      <c r="AI7" s="39" t="s">
        <v>110</v>
      </c>
      <c r="AJ7" s="39" t="s">
        <v>110</v>
      </c>
      <c r="AK7" s="39">
        <v>0</v>
      </c>
      <c r="AL7" s="39">
        <v>0</v>
      </c>
      <c r="AM7" s="39">
        <v>0</v>
      </c>
      <c r="AN7" s="39" t="s">
        <v>110</v>
      </c>
      <c r="AO7" s="39" t="s">
        <v>110</v>
      </c>
      <c r="AP7" s="39">
        <v>0.13</v>
      </c>
      <c r="AQ7" s="39">
        <v>0</v>
      </c>
      <c r="AR7" s="39">
        <v>0</v>
      </c>
      <c r="AS7" s="39">
        <v>0.79</v>
      </c>
      <c r="AT7" s="39" t="s">
        <v>110</v>
      </c>
      <c r="AU7" s="39" t="s">
        <v>110</v>
      </c>
      <c r="AV7" s="39">
        <v>206.33</v>
      </c>
      <c r="AW7" s="39">
        <v>258.62</v>
      </c>
      <c r="AX7" s="39">
        <v>283.8</v>
      </c>
      <c r="AY7" s="39" t="s">
        <v>110</v>
      </c>
      <c r="AZ7" s="39" t="s">
        <v>110</v>
      </c>
      <c r="BA7" s="39">
        <v>289.8</v>
      </c>
      <c r="BB7" s="39">
        <v>299.44</v>
      </c>
      <c r="BC7" s="39">
        <v>311.99</v>
      </c>
      <c r="BD7" s="39">
        <v>262.87</v>
      </c>
      <c r="BE7" s="39" t="s">
        <v>110</v>
      </c>
      <c r="BF7" s="39" t="s">
        <v>110</v>
      </c>
      <c r="BG7" s="39">
        <v>550.15</v>
      </c>
      <c r="BH7" s="39">
        <v>537.66</v>
      </c>
      <c r="BI7" s="39">
        <v>506.14</v>
      </c>
      <c r="BJ7" s="39" t="s">
        <v>110</v>
      </c>
      <c r="BK7" s="39" t="s">
        <v>110</v>
      </c>
      <c r="BL7" s="39">
        <v>301.99</v>
      </c>
      <c r="BM7" s="39">
        <v>298.08999999999997</v>
      </c>
      <c r="BN7" s="39">
        <v>291.77999999999997</v>
      </c>
      <c r="BO7" s="39">
        <v>270.87</v>
      </c>
      <c r="BP7" s="39" t="s">
        <v>110</v>
      </c>
      <c r="BQ7" s="39" t="s">
        <v>110</v>
      </c>
      <c r="BR7" s="39">
        <v>105.53</v>
      </c>
      <c r="BS7" s="39">
        <v>97.41</v>
      </c>
      <c r="BT7" s="39">
        <v>106.02</v>
      </c>
      <c r="BU7" s="39" t="s">
        <v>110</v>
      </c>
      <c r="BV7" s="39" t="s">
        <v>110</v>
      </c>
      <c r="BW7" s="39">
        <v>107.05</v>
      </c>
      <c r="BX7" s="39">
        <v>106.4</v>
      </c>
      <c r="BY7" s="39">
        <v>107.61</v>
      </c>
      <c r="BZ7" s="39">
        <v>105.59</v>
      </c>
      <c r="CA7" s="39" t="s">
        <v>110</v>
      </c>
      <c r="CB7" s="39" t="s">
        <v>110</v>
      </c>
      <c r="CC7" s="39">
        <v>209.3</v>
      </c>
      <c r="CD7" s="39">
        <v>228.58</v>
      </c>
      <c r="CE7" s="39">
        <v>212.64</v>
      </c>
      <c r="CF7" s="39" t="s">
        <v>110</v>
      </c>
      <c r="CG7" s="39" t="s">
        <v>110</v>
      </c>
      <c r="CH7" s="39">
        <v>155.09</v>
      </c>
      <c r="CI7" s="39">
        <v>156.29</v>
      </c>
      <c r="CJ7" s="39">
        <v>155.69</v>
      </c>
      <c r="CK7" s="39">
        <v>163.27000000000001</v>
      </c>
      <c r="CL7" s="39" t="s">
        <v>110</v>
      </c>
      <c r="CM7" s="39" t="s">
        <v>110</v>
      </c>
      <c r="CN7" s="39">
        <v>67.510000000000005</v>
      </c>
      <c r="CO7" s="39">
        <v>70.400000000000006</v>
      </c>
      <c r="CP7" s="39">
        <v>70.03</v>
      </c>
      <c r="CQ7" s="39" t="s">
        <v>110</v>
      </c>
      <c r="CR7" s="39" t="s">
        <v>110</v>
      </c>
      <c r="CS7" s="39">
        <v>61.61</v>
      </c>
      <c r="CT7" s="39">
        <v>62.34</v>
      </c>
      <c r="CU7" s="39">
        <v>62.46</v>
      </c>
      <c r="CV7" s="39">
        <v>59.94</v>
      </c>
      <c r="CW7" s="39" t="s">
        <v>110</v>
      </c>
      <c r="CX7" s="39" t="s">
        <v>110</v>
      </c>
      <c r="CY7" s="39">
        <v>81.150000000000006</v>
      </c>
      <c r="CZ7" s="39">
        <v>79.790000000000006</v>
      </c>
      <c r="DA7" s="39">
        <v>81.010000000000005</v>
      </c>
      <c r="DB7" s="39" t="s">
        <v>110</v>
      </c>
      <c r="DC7" s="39" t="s">
        <v>110</v>
      </c>
      <c r="DD7" s="39">
        <v>90.23</v>
      </c>
      <c r="DE7" s="39">
        <v>90.15</v>
      </c>
      <c r="DF7" s="39">
        <v>90.62</v>
      </c>
      <c r="DG7" s="39">
        <v>90.22</v>
      </c>
      <c r="DH7" s="39" t="s">
        <v>110</v>
      </c>
      <c r="DI7" s="39" t="s">
        <v>110</v>
      </c>
      <c r="DJ7" s="39">
        <v>44.65</v>
      </c>
      <c r="DK7" s="39">
        <v>44.34</v>
      </c>
      <c r="DL7" s="39">
        <v>45.38</v>
      </c>
      <c r="DM7" s="39" t="s">
        <v>110</v>
      </c>
      <c r="DN7" s="39" t="s">
        <v>110</v>
      </c>
      <c r="DO7" s="39">
        <v>46.36</v>
      </c>
      <c r="DP7" s="39">
        <v>47.37</v>
      </c>
      <c r="DQ7" s="39">
        <v>48.01</v>
      </c>
      <c r="DR7" s="39">
        <v>47.91</v>
      </c>
      <c r="DS7" s="39" t="s">
        <v>110</v>
      </c>
      <c r="DT7" s="39" t="s">
        <v>110</v>
      </c>
      <c r="DU7" s="39">
        <v>3.27</v>
      </c>
      <c r="DV7" s="39">
        <v>0</v>
      </c>
      <c r="DW7" s="39">
        <v>3.55</v>
      </c>
      <c r="DX7" s="39" t="s">
        <v>110</v>
      </c>
      <c r="DY7" s="39" t="s">
        <v>110</v>
      </c>
      <c r="DZ7" s="39">
        <v>13.57</v>
      </c>
      <c r="EA7" s="39">
        <v>14.27</v>
      </c>
      <c r="EB7" s="39">
        <v>16.170000000000002</v>
      </c>
      <c r="EC7" s="39">
        <v>15</v>
      </c>
      <c r="ED7" s="39" t="s">
        <v>110</v>
      </c>
      <c r="EE7" s="39" t="s">
        <v>110</v>
      </c>
      <c r="EF7" s="39">
        <v>1.19</v>
      </c>
      <c r="EG7" s="39">
        <v>0</v>
      </c>
      <c r="EH7" s="39">
        <v>0.51</v>
      </c>
      <c r="EI7" s="39" t="s">
        <v>110</v>
      </c>
      <c r="EJ7" s="39" t="s">
        <v>110</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直希</cp:lastModifiedBy>
  <cp:lastPrinted>2018-02-07T04:10:25Z</cp:lastPrinted>
  <dcterms:created xsi:type="dcterms:W3CDTF">2017-12-25T01:21:32Z</dcterms:created>
  <dcterms:modified xsi:type="dcterms:W3CDTF">2018-02-07T04:55:07Z</dcterms:modified>
  <cp:category/>
</cp:coreProperties>
</file>