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00" windowHeight="9450" tabRatio="655" activeTab="0"/>
  </bookViews>
  <sheets>
    <sheet name="別紙1‐1" sheetId="1" r:id="rId1"/>
    <sheet name="別紙1-2" sheetId="2" r:id="rId2"/>
  </sheets>
  <definedNames>
    <definedName name="_xlnm.Print_Area" localSheetId="0">'別紙1‐1'!$A$1:$Q$30</definedName>
    <definedName name="_xlnm.Print_Area" localSheetId="1">'別紙1-2'!$A$1:$Q$32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<sst xmlns="http://schemas.openxmlformats.org/spreadsheetml/2006/main" count="185" uniqueCount="80">
  <si>
    <t>工事成績評定表</t>
  </si>
  <si>
    <t>工事番号</t>
  </si>
  <si>
    <t>印</t>
  </si>
  <si>
    <t>Ⅰ．施工体制一般</t>
  </si>
  <si>
    <t>Ⅱ．配置技術者</t>
  </si>
  <si>
    <t>１．施工体制</t>
  </si>
  <si>
    <t>Ⅰ．施工管理</t>
  </si>
  <si>
    <t>Ⅱ．工程管理</t>
  </si>
  <si>
    <t>Ⅲ．安全対策</t>
  </si>
  <si>
    <t>Ⅳ．対外関係</t>
  </si>
  <si>
    <t>２．施工状況</t>
  </si>
  <si>
    <t>Ⅰ．出来形</t>
  </si>
  <si>
    <t>Ⅱ．品質</t>
  </si>
  <si>
    <t>Ⅲ．出来ばえ</t>
  </si>
  <si>
    <t>４．技術力</t>
  </si>
  <si>
    <t>５．創意工夫</t>
  </si>
  <si>
    <t>６．社会性等</t>
  </si>
  <si>
    <t>ａ</t>
  </si>
  <si>
    <t>ｂ</t>
  </si>
  <si>
    <t>ｃ</t>
  </si>
  <si>
    <t>ｄ</t>
  </si>
  <si>
    <t>ｅ</t>
  </si>
  <si>
    <t>７．評定点計</t>
  </si>
  <si>
    <t>８．法令遵守等</t>
  </si>
  <si>
    <t>９．評定点合計</t>
  </si>
  <si>
    <t>工事名</t>
  </si>
  <si>
    <t>工事場所</t>
  </si>
  <si>
    <t>請負者</t>
  </si>
  <si>
    <t>請負金額</t>
  </si>
  <si>
    <t>検査年月日</t>
  </si>
  <si>
    <t>現場代理人</t>
  </si>
  <si>
    <t>主任技術者</t>
  </si>
  <si>
    <t>監理技術者</t>
  </si>
  <si>
    <t>完成年月日</t>
  </si>
  <si>
    <t>～</t>
  </si>
  <si>
    <t>項　目</t>
  </si>
  <si>
    <t>細　別</t>
  </si>
  <si>
    <t>検　査　員</t>
  </si>
  <si>
    <t>工　期</t>
  </si>
  <si>
    <t>氏　名</t>
  </si>
  <si>
    <t>点</t>
  </si>
  <si>
    <t>①</t>
  </si>
  <si>
    <t>②</t>
  </si>
  <si>
    <t>③</t>
  </si>
  <si>
    <t>（①×0.4＋②×0.2＋③×0.4）</t>
  </si>
  <si>
    <t>　　所　見</t>
  </si>
  <si>
    <t>(＋13)</t>
  </si>
  <si>
    <t>(＋ 7)</t>
  </si>
  <si>
    <t>考　査　項　目</t>
  </si>
  <si>
    <t>３．出来形及び
　　出来ばえ</t>
  </si>
  <si>
    <t>　　加減点合計（1＋2＋3＋4＋5＋6）</t>
  </si>
  <si>
    <t>　　評定点（65±加減点合計）</t>
  </si>
  <si>
    <t>Ⅰ．出来形</t>
  </si>
  <si>
    <t>Ⅰ．技術力</t>
  </si>
  <si>
    <t>Ⅰ．創意工夫</t>
  </si>
  <si>
    <t>Ⅰ．地域への貢献等</t>
  </si>
  <si>
    <t>Ⅰ．地域への貢献等</t>
  </si>
  <si>
    <t>７．法令遵守等</t>
  </si>
  <si>
    <t>＝</t>
  </si>
  <si>
    <t>（７．評定点計－８．法令遵守等）四捨五入により整数</t>
  </si>
  <si>
    <t>（</t>
  </si>
  <si>
    <t>）×0.4＋2.6</t>
  </si>
  <si>
    <t>）×0.2＋4.3</t>
  </si>
  <si>
    <t>）×0.2＋4.4</t>
  </si>
  <si>
    <t>）×1.0</t>
  </si>
  <si>
    <t>）×0.4＋6.5</t>
  </si>
  <si>
    <t>３．出来形及び出来ばえ</t>
  </si>
  <si>
    <t>細目別評定点</t>
  </si>
  <si>
    <t>得点割合</t>
  </si>
  <si>
    <t>評定点合計</t>
  </si>
  <si>
    <t>細目別評定点採点表</t>
  </si>
  <si>
    <t>細　別</t>
  </si>
  <si>
    <t>監　督　員</t>
  </si>
  <si>
    <t>※　考査項目毎の採点は、別紙２～４による。</t>
  </si>
  <si>
    <t>評定した工種</t>
  </si>
  <si>
    <t>別紙１－2</t>
  </si>
  <si>
    <t>別紙１－１</t>
  </si>
  <si>
    <t>-</t>
  </si>
  <si>
    <t>課　　長</t>
  </si>
  <si>
    <t>課　　　長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</si>
</sst>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点&quot;"/>
    <numFmt numFmtId="177" formatCode="#.#&quot;点&quot;"/>
    <numFmt numFmtId="178" formatCode="0.0%"/>
    <numFmt numFmtId="179" formatCode="#.#0&quot;点&quot;"/>
    <numFmt numFmtId="180" formatCode="#.0&quot;点&quot;"/>
    <numFmt numFmtId="181" formatCode="0.0_ "/>
    <numFmt numFmtId="182" formatCode="#0.0&quot;点&quot;"/>
    <numFmt numFmtId="183" formatCode="&quot;北上市&quot;"/>
    <numFmt numFmtId="184" formatCode="&quot;北上市&quot;@"/>
    <numFmt numFmtId="185" formatCode="[$-411]ggge&quot;年&quot;m&quot;月&quot;d&quot;日から&quot;;@"/>
    <numFmt numFmtId="186" formatCode="[$-411]ggge&quot;年&quot;m&quot;月&quot;d&quot;日まで&quot;;@"/>
    <numFmt numFmtId="187" formatCode="[$-411]ggge&quot;年&quot;m&quot;月&quot;d&quot;日&quot;;@"/>
    <numFmt numFmtId="188" formatCode="[$-F800]dddd\,\ mmmm\ dd\,\ yyyy"/>
    <numFmt numFmtId="189" formatCode="&quot;他&quot;@&quot;人&quot;"/>
    <numFmt numFmtId="190" formatCode="#,##0&quot;円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_ "/>
    <numFmt numFmtId="196" formatCode="#0&quot;点&quot;"/>
    <numFmt numFmtId="197" formatCode="&quot;－&quot;#0.0&quot;点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80" fontId="5" fillId="0" borderId="14" xfId="0" applyNumberFormat="1" applyFont="1" applyBorder="1" applyAlignment="1">
      <alignment vertical="center"/>
    </xf>
    <xf numFmtId="181" fontId="5" fillId="0" borderId="13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82" fontId="5" fillId="0" borderId="16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horizontal="right" vertical="center"/>
    </xf>
    <xf numFmtId="195" fontId="4" fillId="0" borderId="17" xfId="0" applyNumberFormat="1" applyFont="1" applyBorder="1" applyAlignment="1">
      <alignment horizontal="right" vertical="center"/>
    </xf>
    <xf numFmtId="195" fontId="48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90" fontId="6" fillId="0" borderId="20" xfId="0" applyNumberFormat="1" applyFont="1" applyBorder="1" applyAlignment="1">
      <alignment horizontal="left" vertical="center" indent="1"/>
    </xf>
    <xf numFmtId="190" fontId="6" fillId="0" borderId="17" xfId="0" applyNumberFormat="1" applyFont="1" applyBorder="1" applyAlignment="1">
      <alignment horizontal="left" vertical="center" indent="1"/>
    </xf>
    <xf numFmtId="190" fontId="6" fillId="0" borderId="19" xfId="0" applyNumberFormat="1" applyFont="1" applyBorder="1" applyAlignment="1">
      <alignment horizontal="left" vertical="center" indent="1"/>
    </xf>
    <xf numFmtId="58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58" fontId="6" fillId="0" borderId="20" xfId="0" applyNumberFormat="1" applyFont="1" applyBorder="1" applyAlignment="1">
      <alignment horizontal="center" vertical="center"/>
    </xf>
    <xf numFmtId="58" fontId="6" fillId="0" borderId="1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6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49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58" fontId="6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58" fontId="6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34" borderId="11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197" fontId="5" fillId="0" borderId="16" xfId="0" applyNumberFormat="1" applyFont="1" applyBorder="1" applyAlignment="1">
      <alignment horizontal="center" vertical="center"/>
    </xf>
    <xf numFmtId="197" fontId="5" fillId="0" borderId="11" xfId="0" applyNumberFormat="1" applyFont="1" applyBorder="1" applyAlignment="1">
      <alignment horizontal="center" vertical="center"/>
    </xf>
    <xf numFmtId="197" fontId="5" fillId="0" borderId="12" xfId="0" applyNumberFormat="1" applyFont="1" applyBorder="1" applyAlignment="1">
      <alignment horizontal="center" vertical="center"/>
    </xf>
    <xf numFmtId="197" fontId="5" fillId="0" borderId="14" xfId="0" applyNumberFormat="1" applyFont="1" applyBorder="1" applyAlignment="1">
      <alignment horizontal="center" vertical="center"/>
    </xf>
    <xf numFmtId="178" fontId="5" fillId="34" borderId="18" xfId="0" applyNumberFormat="1" applyFont="1" applyFill="1" applyBorder="1" applyAlignment="1">
      <alignment vertical="center"/>
    </xf>
    <xf numFmtId="178" fontId="5" fillId="34" borderId="2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0</xdr:rowOff>
    </xdr:from>
    <xdr:to>
      <xdr:col>16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 rot="10800000" flipV="1">
          <a:off x="8181975" y="1000125"/>
          <a:ext cx="1219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16</xdr:col>
      <xdr:colOff>0</xdr:colOff>
      <xdr:row>8</xdr:row>
      <xdr:rowOff>0</xdr:rowOff>
    </xdr:to>
    <xdr:sp>
      <xdr:nvSpPr>
        <xdr:cNvPr id="2" name="直線コネクタ 3"/>
        <xdr:cNvSpPr>
          <a:spLocks/>
        </xdr:cNvSpPr>
      </xdr:nvSpPr>
      <xdr:spPr>
        <a:xfrm rot="10800000" flipV="1">
          <a:off x="8181975" y="1419225"/>
          <a:ext cx="1219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16</xdr:col>
      <xdr:colOff>0</xdr:colOff>
      <xdr:row>8</xdr:row>
      <xdr:rowOff>0</xdr:rowOff>
    </xdr:to>
    <xdr:sp>
      <xdr:nvSpPr>
        <xdr:cNvPr id="3" name="直線コネクタ 4"/>
        <xdr:cNvSpPr>
          <a:spLocks/>
        </xdr:cNvSpPr>
      </xdr:nvSpPr>
      <xdr:spPr>
        <a:xfrm rot="10800000" flipV="1">
          <a:off x="8181975" y="1419225"/>
          <a:ext cx="1219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16</xdr:col>
      <xdr:colOff>0</xdr:colOff>
      <xdr:row>10</xdr:row>
      <xdr:rowOff>0</xdr:rowOff>
    </xdr:to>
    <xdr:sp>
      <xdr:nvSpPr>
        <xdr:cNvPr id="4" name="直線コネクタ 5"/>
        <xdr:cNvSpPr>
          <a:spLocks/>
        </xdr:cNvSpPr>
      </xdr:nvSpPr>
      <xdr:spPr>
        <a:xfrm rot="10800000" flipV="1">
          <a:off x="8181975" y="1838325"/>
          <a:ext cx="1219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16</xdr:col>
      <xdr:colOff>0</xdr:colOff>
      <xdr:row>12</xdr:row>
      <xdr:rowOff>0</xdr:rowOff>
    </xdr:to>
    <xdr:sp>
      <xdr:nvSpPr>
        <xdr:cNvPr id="5" name="直線コネクタ 6"/>
        <xdr:cNvSpPr>
          <a:spLocks/>
        </xdr:cNvSpPr>
      </xdr:nvSpPr>
      <xdr:spPr>
        <a:xfrm rot="10800000" flipV="1">
          <a:off x="8181975" y="2257425"/>
          <a:ext cx="1219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16</xdr:col>
      <xdr:colOff>0</xdr:colOff>
      <xdr:row>14</xdr:row>
      <xdr:rowOff>0</xdr:rowOff>
    </xdr:to>
    <xdr:sp>
      <xdr:nvSpPr>
        <xdr:cNvPr id="6" name="直線コネクタ 7"/>
        <xdr:cNvSpPr>
          <a:spLocks/>
        </xdr:cNvSpPr>
      </xdr:nvSpPr>
      <xdr:spPr>
        <a:xfrm rot="10800000" flipV="1">
          <a:off x="8181975" y="2676525"/>
          <a:ext cx="1219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16</xdr:col>
      <xdr:colOff>0</xdr:colOff>
      <xdr:row>16</xdr:row>
      <xdr:rowOff>0</xdr:rowOff>
    </xdr:to>
    <xdr:sp>
      <xdr:nvSpPr>
        <xdr:cNvPr id="7" name="直線コネクタ 8"/>
        <xdr:cNvSpPr>
          <a:spLocks/>
        </xdr:cNvSpPr>
      </xdr:nvSpPr>
      <xdr:spPr>
        <a:xfrm rot="10800000" flipV="1">
          <a:off x="8181975" y="3095625"/>
          <a:ext cx="1219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16</xdr:col>
      <xdr:colOff>0</xdr:colOff>
      <xdr:row>18</xdr:row>
      <xdr:rowOff>0</xdr:rowOff>
    </xdr:to>
    <xdr:sp>
      <xdr:nvSpPr>
        <xdr:cNvPr id="8" name="直線コネクタ 9"/>
        <xdr:cNvSpPr>
          <a:spLocks/>
        </xdr:cNvSpPr>
      </xdr:nvSpPr>
      <xdr:spPr>
        <a:xfrm rot="10800000" flipV="1">
          <a:off x="8181975" y="3514725"/>
          <a:ext cx="1219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16</xdr:col>
      <xdr:colOff>0</xdr:colOff>
      <xdr:row>20</xdr:row>
      <xdr:rowOff>0</xdr:rowOff>
    </xdr:to>
    <xdr:sp>
      <xdr:nvSpPr>
        <xdr:cNvPr id="9" name="直線コネクタ 10"/>
        <xdr:cNvSpPr>
          <a:spLocks/>
        </xdr:cNvSpPr>
      </xdr:nvSpPr>
      <xdr:spPr>
        <a:xfrm rot="10800000" flipV="1">
          <a:off x="8181975" y="3933825"/>
          <a:ext cx="1219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16</xdr:col>
      <xdr:colOff>0</xdr:colOff>
      <xdr:row>22</xdr:row>
      <xdr:rowOff>0</xdr:rowOff>
    </xdr:to>
    <xdr:sp>
      <xdr:nvSpPr>
        <xdr:cNvPr id="10" name="直線コネクタ 11"/>
        <xdr:cNvSpPr>
          <a:spLocks/>
        </xdr:cNvSpPr>
      </xdr:nvSpPr>
      <xdr:spPr>
        <a:xfrm rot="10800000" flipV="1">
          <a:off x="8181975" y="4352925"/>
          <a:ext cx="1219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16</xdr:col>
      <xdr:colOff>0</xdr:colOff>
      <xdr:row>24</xdr:row>
      <xdr:rowOff>0</xdr:rowOff>
    </xdr:to>
    <xdr:sp>
      <xdr:nvSpPr>
        <xdr:cNvPr id="11" name="直線コネクタ 12"/>
        <xdr:cNvSpPr>
          <a:spLocks/>
        </xdr:cNvSpPr>
      </xdr:nvSpPr>
      <xdr:spPr>
        <a:xfrm rot="10800000" flipV="1">
          <a:off x="8181975" y="4772025"/>
          <a:ext cx="1219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16</xdr:col>
      <xdr:colOff>0</xdr:colOff>
      <xdr:row>26</xdr:row>
      <xdr:rowOff>0</xdr:rowOff>
    </xdr:to>
    <xdr:sp>
      <xdr:nvSpPr>
        <xdr:cNvPr id="12" name="直線コネクタ 13"/>
        <xdr:cNvSpPr>
          <a:spLocks/>
        </xdr:cNvSpPr>
      </xdr:nvSpPr>
      <xdr:spPr>
        <a:xfrm rot="10800000" flipV="1">
          <a:off x="8181975" y="5191125"/>
          <a:ext cx="1219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16</xdr:col>
      <xdr:colOff>0</xdr:colOff>
      <xdr:row>28</xdr:row>
      <xdr:rowOff>0</xdr:rowOff>
    </xdr:to>
    <xdr:sp>
      <xdr:nvSpPr>
        <xdr:cNvPr id="13" name="直線コネクタ 14"/>
        <xdr:cNvSpPr>
          <a:spLocks/>
        </xdr:cNvSpPr>
      </xdr:nvSpPr>
      <xdr:spPr>
        <a:xfrm rot="10800000" flipV="1">
          <a:off x="8181975" y="5610225"/>
          <a:ext cx="1219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16</xdr:col>
      <xdr:colOff>0</xdr:colOff>
      <xdr:row>32</xdr:row>
      <xdr:rowOff>0</xdr:rowOff>
    </xdr:to>
    <xdr:sp>
      <xdr:nvSpPr>
        <xdr:cNvPr id="14" name="直線コネクタ 16"/>
        <xdr:cNvSpPr>
          <a:spLocks/>
        </xdr:cNvSpPr>
      </xdr:nvSpPr>
      <xdr:spPr>
        <a:xfrm rot="10800000" flipV="1">
          <a:off x="8181975" y="6448425"/>
          <a:ext cx="1219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16</xdr:col>
      <xdr:colOff>0</xdr:colOff>
      <xdr:row>20</xdr:row>
      <xdr:rowOff>0</xdr:rowOff>
    </xdr:to>
    <xdr:sp>
      <xdr:nvSpPr>
        <xdr:cNvPr id="15" name="直線コネクタ 17"/>
        <xdr:cNvSpPr>
          <a:spLocks/>
        </xdr:cNvSpPr>
      </xdr:nvSpPr>
      <xdr:spPr>
        <a:xfrm rot="10800000" flipV="1">
          <a:off x="8181975" y="3933825"/>
          <a:ext cx="1219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30"/>
  <sheetViews>
    <sheetView tabSelected="1" zoomScale="90" zoomScaleNormal="90" zoomScaleSheetLayoutView="100" zoomScalePageLayoutView="0" workbookViewId="0" topLeftCell="A1">
      <selection activeCell="A2" sqref="A2:Q2"/>
    </sheetView>
  </sheetViews>
  <sheetFormatPr defaultColWidth="9.00390625" defaultRowHeight="13.5"/>
  <cols>
    <col min="1" max="1" width="14.00390625" style="1" customWidth="1"/>
    <col min="2" max="2" width="17.50390625" style="2" customWidth="1"/>
    <col min="3" max="17" width="6.875" style="3" customWidth="1"/>
    <col min="18" max="16384" width="9.00390625" style="3" customWidth="1"/>
  </cols>
  <sheetData>
    <row r="1" spans="1:17" ht="16.5" customHeight="1">
      <c r="A1" s="12" t="s">
        <v>76</v>
      </c>
      <c r="O1" s="46" t="str">
        <f>IF(O8="","　　年　　月　　日",O8)</f>
        <v>　　年　　月　　日</v>
      </c>
      <c r="P1" s="47"/>
      <c r="Q1" s="47"/>
    </row>
    <row r="2" spans="1:17" ht="19.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6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6.5" customHeight="1">
      <c r="A4" s="25" t="s">
        <v>1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6.5" customHeight="1">
      <c r="A5" s="28" t="s">
        <v>25</v>
      </c>
      <c r="B5" s="50"/>
      <c r="C5" s="50"/>
      <c r="D5" s="50"/>
      <c r="E5" s="50"/>
      <c r="F5" s="50"/>
      <c r="G5" s="50"/>
      <c r="H5" s="42" t="s">
        <v>74</v>
      </c>
      <c r="I5" s="42"/>
      <c r="J5" s="42"/>
      <c r="K5" s="42"/>
      <c r="L5" s="42"/>
      <c r="M5" s="42" t="s">
        <v>30</v>
      </c>
      <c r="N5" s="42"/>
      <c r="O5" s="42"/>
      <c r="P5" s="42"/>
      <c r="Q5" s="42"/>
    </row>
    <row r="6" spans="1:17" ht="16.5" customHeight="1">
      <c r="A6" s="28" t="s">
        <v>26</v>
      </c>
      <c r="B6" s="50"/>
      <c r="C6" s="50"/>
      <c r="D6" s="50"/>
      <c r="E6" s="50"/>
      <c r="F6" s="50"/>
      <c r="G6" s="50"/>
      <c r="H6" s="42" t="s">
        <v>31</v>
      </c>
      <c r="I6" s="42"/>
      <c r="J6" s="42"/>
      <c r="K6" s="42"/>
      <c r="L6" s="42"/>
      <c r="M6" s="42" t="s">
        <v>32</v>
      </c>
      <c r="N6" s="42"/>
      <c r="O6" s="42"/>
      <c r="P6" s="42"/>
      <c r="Q6" s="42"/>
    </row>
    <row r="7" spans="1:17" ht="16.5" customHeight="1">
      <c r="A7" s="28" t="s">
        <v>27</v>
      </c>
      <c r="B7" s="61"/>
      <c r="C7" s="62"/>
      <c r="D7" s="62"/>
      <c r="E7" s="62"/>
      <c r="F7" s="62"/>
      <c r="G7" s="63"/>
      <c r="H7" s="42" t="s">
        <v>38</v>
      </c>
      <c r="I7" s="42"/>
      <c r="J7" s="48"/>
      <c r="K7" s="49"/>
      <c r="L7" s="49"/>
      <c r="M7" s="79" t="s">
        <v>34</v>
      </c>
      <c r="N7" s="79"/>
      <c r="O7" s="49"/>
      <c r="P7" s="49"/>
      <c r="Q7" s="84"/>
    </row>
    <row r="8" spans="1:17" ht="16.5" customHeight="1">
      <c r="A8" s="28" t="s">
        <v>28</v>
      </c>
      <c r="B8" s="43"/>
      <c r="C8" s="44"/>
      <c r="D8" s="44"/>
      <c r="E8" s="44"/>
      <c r="F8" s="44"/>
      <c r="G8" s="45"/>
      <c r="H8" s="42" t="s">
        <v>33</v>
      </c>
      <c r="I8" s="42"/>
      <c r="J8" s="71"/>
      <c r="K8" s="71"/>
      <c r="L8" s="71"/>
      <c r="M8" s="42" t="s">
        <v>29</v>
      </c>
      <c r="N8" s="42"/>
      <c r="O8" s="71"/>
      <c r="P8" s="71"/>
      <c r="Q8" s="71"/>
    </row>
    <row r="9" spans="1:17" ht="16.5" customHeight="1">
      <c r="A9" s="42" t="s">
        <v>48</v>
      </c>
      <c r="B9" s="42"/>
      <c r="C9" s="42" t="s">
        <v>72</v>
      </c>
      <c r="D9" s="42"/>
      <c r="E9" s="42"/>
      <c r="F9" s="42"/>
      <c r="G9" s="42"/>
      <c r="H9" s="42" t="s">
        <v>78</v>
      </c>
      <c r="I9" s="42"/>
      <c r="J9" s="42"/>
      <c r="K9" s="42"/>
      <c r="L9" s="42"/>
      <c r="M9" s="42" t="s">
        <v>37</v>
      </c>
      <c r="N9" s="42"/>
      <c r="O9" s="42"/>
      <c r="P9" s="42"/>
      <c r="Q9" s="42"/>
    </row>
    <row r="10" spans="1:17" ht="39" customHeight="1">
      <c r="A10" s="42"/>
      <c r="B10" s="42"/>
      <c r="C10" s="40" t="s">
        <v>39</v>
      </c>
      <c r="D10" s="65"/>
      <c r="E10" s="65"/>
      <c r="F10" s="65"/>
      <c r="G10" s="32" t="s">
        <v>2</v>
      </c>
      <c r="H10" s="40" t="s">
        <v>39</v>
      </c>
      <c r="I10" s="72"/>
      <c r="J10" s="72"/>
      <c r="K10" s="72"/>
      <c r="L10" s="32" t="s">
        <v>2</v>
      </c>
      <c r="M10" s="40" t="s">
        <v>39</v>
      </c>
      <c r="N10" s="72"/>
      <c r="O10" s="72"/>
      <c r="P10" s="72"/>
      <c r="Q10" s="32" t="s">
        <v>2</v>
      </c>
    </row>
    <row r="11" spans="1:17" ht="16.5" customHeight="1">
      <c r="A11" s="28" t="s">
        <v>35</v>
      </c>
      <c r="B11" s="28" t="s">
        <v>36</v>
      </c>
      <c r="C11" s="33" t="s">
        <v>17</v>
      </c>
      <c r="D11" s="33" t="s">
        <v>18</v>
      </c>
      <c r="E11" s="33" t="s">
        <v>19</v>
      </c>
      <c r="F11" s="33" t="s">
        <v>20</v>
      </c>
      <c r="G11" s="33" t="s">
        <v>21</v>
      </c>
      <c r="H11" s="33" t="s">
        <v>17</v>
      </c>
      <c r="I11" s="33" t="s">
        <v>18</v>
      </c>
      <c r="J11" s="33" t="s">
        <v>19</v>
      </c>
      <c r="K11" s="33" t="s">
        <v>20</v>
      </c>
      <c r="L11" s="33" t="s">
        <v>21</v>
      </c>
      <c r="M11" s="33" t="s">
        <v>17</v>
      </c>
      <c r="N11" s="33" t="s">
        <v>18</v>
      </c>
      <c r="O11" s="33" t="s">
        <v>19</v>
      </c>
      <c r="P11" s="33" t="s">
        <v>20</v>
      </c>
      <c r="Q11" s="33" t="s">
        <v>21</v>
      </c>
    </row>
    <row r="12" spans="1:17" ht="16.5" customHeight="1">
      <c r="A12" s="64" t="s">
        <v>5</v>
      </c>
      <c r="B12" s="30" t="s">
        <v>3</v>
      </c>
      <c r="C12" s="34"/>
      <c r="D12" s="33">
        <v>1.5</v>
      </c>
      <c r="E12" s="33">
        <v>0</v>
      </c>
      <c r="F12" s="33">
        <v>-5</v>
      </c>
      <c r="G12" s="33">
        <v>-10</v>
      </c>
      <c r="H12" s="53"/>
      <c r="I12" s="54"/>
      <c r="J12" s="54"/>
      <c r="K12" s="54"/>
      <c r="L12" s="55"/>
      <c r="M12" s="53"/>
      <c r="N12" s="54"/>
      <c r="O12" s="54"/>
      <c r="P12" s="54"/>
      <c r="Q12" s="55"/>
    </row>
    <row r="13" spans="1:17" ht="16.5" customHeight="1">
      <c r="A13" s="64"/>
      <c r="B13" s="30" t="s">
        <v>4</v>
      </c>
      <c r="C13" s="33">
        <v>3</v>
      </c>
      <c r="D13" s="33">
        <v>1.5</v>
      </c>
      <c r="E13" s="33">
        <v>0</v>
      </c>
      <c r="F13" s="33">
        <v>-5</v>
      </c>
      <c r="G13" s="33">
        <v>-10</v>
      </c>
      <c r="H13" s="56"/>
      <c r="I13" s="57"/>
      <c r="J13" s="57"/>
      <c r="K13" s="57"/>
      <c r="L13" s="58"/>
      <c r="M13" s="59"/>
      <c r="N13" s="60"/>
      <c r="O13" s="60"/>
      <c r="P13" s="60"/>
      <c r="Q13" s="67"/>
    </row>
    <row r="14" spans="1:17" ht="16.5" customHeight="1">
      <c r="A14" s="64" t="s">
        <v>10</v>
      </c>
      <c r="B14" s="30" t="s">
        <v>6</v>
      </c>
      <c r="C14" s="34"/>
      <c r="D14" s="33">
        <v>1.5</v>
      </c>
      <c r="E14" s="33">
        <v>0</v>
      </c>
      <c r="F14" s="33">
        <v>-5</v>
      </c>
      <c r="G14" s="33">
        <v>-10</v>
      </c>
      <c r="H14" s="59"/>
      <c r="I14" s="60"/>
      <c r="J14" s="60"/>
      <c r="K14" s="60"/>
      <c r="L14" s="67"/>
      <c r="M14" s="33">
        <v>5</v>
      </c>
      <c r="N14" s="33">
        <v>2.5</v>
      </c>
      <c r="O14" s="33">
        <v>0</v>
      </c>
      <c r="P14" s="33">
        <v>-7.5</v>
      </c>
      <c r="Q14" s="33">
        <v>-15</v>
      </c>
    </row>
    <row r="15" spans="1:17" ht="16.5" customHeight="1">
      <c r="A15" s="64"/>
      <c r="B15" s="30" t="s">
        <v>7</v>
      </c>
      <c r="C15" s="33">
        <v>1</v>
      </c>
      <c r="D15" s="33">
        <v>0.5</v>
      </c>
      <c r="E15" s="33">
        <v>0</v>
      </c>
      <c r="F15" s="33">
        <v>-5</v>
      </c>
      <c r="G15" s="33">
        <v>-10</v>
      </c>
      <c r="H15" s="33">
        <v>10</v>
      </c>
      <c r="I15" s="33">
        <v>5</v>
      </c>
      <c r="J15" s="33">
        <v>0</v>
      </c>
      <c r="K15" s="33">
        <v>-7.5</v>
      </c>
      <c r="L15" s="33">
        <v>-15</v>
      </c>
      <c r="M15" s="53"/>
      <c r="N15" s="54"/>
      <c r="O15" s="54"/>
      <c r="P15" s="54"/>
      <c r="Q15" s="55"/>
    </row>
    <row r="16" spans="1:17" ht="16.5" customHeight="1">
      <c r="A16" s="64"/>
      <c r="B16" s="30" t="s">
        <v>8</v>
      </c>
      <c r="C16" s="33">
        <v>2</v>
      </c>
      <c r="D16" s="33">
        <v>1</v>
      </c>
      <c r="E16" s="33">
        <v>0</v>
      </c>
      <c r="F16" s="33">
        <v>-5</v>
      </c>
      <c r="G16" s="33">
        <v>-10</v>
      </c>
      <c r="H16" s="35">
        <v>15</v>
      </c>
      <c r="I16" s="35">
        <v>7.5</v>
      </c>
      <c r="J16" s="35">
        <v>0</v>
      </c>
      <c r="K16" s="35">
        <v>-7.5</v>
      </c>
      <c r="L16" s="35">
        <v>-15</v>
      </c>
      <c r="M16" s="56"/>
      <c r="N16" s="57"/>
      <c r="O16" s="57"/>
      <c r="P16" s="57"/>
      <c r="Q16" s="58"/>
    </row>
    <row r="17" spans="1:17" ht="16.5" customHeight="1">
      <c r="A17" s="64"/>
      <c r="B17" s="30" t="s">
        <v>9</v>
      </c>
      <c r="C17" s="33">
        <v>2</v>
      </c>
      <c r="D17" s="33">
        <v>1</v>
      </c>
      <c r="E17" s="33">
        <v>0</v>
      </c>
      <c r="F17" s="33">
        <v>-2.5</v>
      </c>
      <c r="G17" s="33">
        <v>-5</v>
      </c>
      <c r="H17" s="53"/>
      <c r="I17" s="54"/>
      <c r="J17" s="54"/>
      <c r="K17" s="54"/>
      <c r="L17" s="55"/>
      <c r="M17" s="59"/>
      <c r="N17" s="60"/>
      <c r="O17" s="60"/>
      <c r="P17" s="60"/>
      <c r="Q17" s="67"/>
    </row>
    <row r="18" spans="1:17" ht="16.5" customHeight="1">
      <c r="A18" s="66" t="s">
        <v>49</v>
      </c>
      <c r="B18" s="30" t="s">
        <v>11</v>
      </c>
      <c r="C18" s="33">
        <v>2</v>
      </c>
      <c r="D18" s="33">
        <v>1</v>
      </c>
      <c r="E18" s="33">
        <v>0</v>
      </c>
      <c r="F18" s="33">
        <v>-2.5</v>
      </c>
      <c r="G18" s="33">
        <v>-5</v>
      </c>
      <c r="H18" s="56"/>
      <c r="I18" s="57"/>
      <c r="J18" s="57"/>
      <c r="K18" s="57"/>
      <c r="L18" s="58"/>
      <c r="M18" s="33">
        <v>10</v>
      </c>
      <c r="N18" s="33">
        <v>5</v>
      </c>
      <c r="O18" s="33">
        <v>0</v>
      </c>
      <c r="P18" s="33">
        <v>-10</v>
      </c>
      <c r="Q18" s="33">
        <v>-20</v>
      </c>
    </row>
    <row r="19" spans="1:17" ht="16.5" customHeight="1">
      <c r="A19" s="64"/>
      <c r="B19" s="30" t="s">
        <v>12</v>
      </c>
      <c r="C19" s="33">
        <v>2</v>
      </c>
      <c r="D19" s="33">
        <v>1</v>
      </c>
      <c r="E19" s="33">
        <v>0</v>
      </c>
      <c r="F19" s="33">
        <v>-2.5</v>
      </c>
      <c r="G19" s="33">
        <v>-5</v>
      </c>
      <c r="H19" s="56"/>
      <c r="I19" s="57"/>
      <c r="J19" s="57"/>
      <c r="K19" s="57"/>
      <c r="L19" s="58"/>
      <c r="M19" s="33">
        <v>15</v>
      </c>
      <c r="N19" s="33">
        <v>7.5</v>
      </c>
      <c r="O19" s="33">
        <v>0</v>
      </c>
      <c r="P19" s="33">
        <v>-12.5</v>
      </c>
      <c r="Q19" s="33">
        <v>-25</v>
      </c>
    </row>
    <row r="20" spans="1:17" ht="16.5" customHeight="1">
      <c r="A20" s="64"/>
      <c r="B20" s="30" t="s">
        <v>13</v>
      </c>
      <c r="C20" s="53"/>
      <c r="D20" s="54"/>
      <c r="E20" s="54"/>
      <c r="F20" s="54"/>
      <c r="G20" s="55"/>
      <c r="H20" s="56"/>
      <c r="I20" s="57"/>
      <c r="J20" s="57"/>
      <c r="K20" s="57"/>
      <c r="L20" s="58"/>
      <c r="M20" s="33">
        <v>5</v>
      </c>
      <c r="N20" s="33">
        <v>2.5</v>
      </c>
      <c r="O20" s="33">
        <v>0</v>
      </c>
      <c r="P20" s="33">
        <v>-5</v>
      </c>
      <c r="Q20" s="36"/>
    </row>
    <row r="21" spans="1:17" ht="16.5" customHeight="1">
      <c r="A21" s="29" t="s">
        <v>14</v>
      </c>
      <c r="B21" s="30" t="s">
        <v>53</v>
      </c>
      <c r="C21" s="37"/>
      <c r="D21" s="38" t="s">
        <v>46</v>
      </c>
      <c r="E21" s="33">
        <v>0</v>
      </c>
      <c r="F21" s="56"/>
      <c r="G21" s="58"/>
      <c r="H21" s="56"/>
      <c r="I21" s="57"/>
      <c r="J21" s="57"/>
      <c r="K21" s="57"/>
      <c r="L21" s="58"/>
      <c r="M21" s="53"/>
      <c r="N21" s="54"/>
      <c r="O21" s="54"/>
      <c r="P21" s="54"/>
      <c r="Q21" s="58"/>
    </row>
    <row r="22" spans="1:17" ht="16.5" customHeight="1">
      <c r="A22" s="29" t="s">
        <v>15</v>
      </c>
      <c r="B22" s="30" t="s">
        <v>54</v>
      </c>
      <c r="C22" s="37"/>
      <c r="D22" s="38" t="s">
        <v>47</v>
      </c>
      <c r="E22" s="33">
        <v>0</v>
      </c>
      <c r="F22" s="56"/>
      <c r="G22" s="58"/>
      <c r="H22" s="59"/>
      <c r="I22" s="60"/>
      <c r="J22" s="60"/>
      <c r="K22" s="57"/>
      <c r="L22" s="58"/>
      <c r="M22" s="56"/>
      <c r="N22" s="57"/>
      <c r="O22" s="57"/>
      <c r="P22" s="57"/>
      <c r="Q22" s="58"/>
    </row>
    <row r="23" spans="1:17" ht="16.5" customHeight="1">
      <c r="A23" s="29" t="s">
        <v>16</v>
      </c>
      <c r="B23" s="30" t="s">
        <v>56</v>
      </c>
      <c r="C23" s="59"/>
      <c r="D23" s="60"/>
      <c r="E23" s="60"/>
      <c r="F23" s="60"/>
      <c r="G23" s="67"/>
      <c r="H23" s="39">
        <v>10</v>
      </c>
      <c r="I23" s="39">
        <v>5</v>
      </c>
      <c r="J23" s="39">
        <v>0</v>
      </c>
      <c r="K23" s="56"/>
      <c r="L23" s="58"/>
      <c r="M23" s="56"/>
      <c r="N23" s="57"/>
      <c r="O23" s="57"/>
      <c r="P23" s="57"/>
      <c r="Q23" s="58"/>
    </row>
    <row r="24" spans="1:17" ht="16.5" customHeight="1">
      <c r="A24" s="51" t="s">
        <v>50</v>
      </c>
      <c r="B24" s="52"/>
      <c r="C24" s="77"/>
      <c r="D24" s="78"/>
      <c r="E24" s="22">
        <v>0</v>
      </c>
      <c r="F24" s="73" t="s">
        <v>40</v>
      </c>
      <c r="G24" s="74"/>
      <c r="H24" s="77"/>
      <c r="I24" s="78"/>
      <c r="J24" s="22">
        <v>0</v>
      </c>
      <c r="K24" s="73" t="s">
        <v>40</v>
      </c>
      <c r="L24" s="74"/>
      <c r="M24" s="77"/>
      <c r="N24" s="78"/>
      <c r="O24" s="22">
        <v>0</v>
      </c>
      <c r="P24" s="73" t="s">
        <v>40</v>
      </c>
      <c r="Q24" s="74"/>
    </row>
    <row r="25" spans="1:17" ht="16.5" customHeight="1">
      <c r="A25" s="51" t="s">
        <v>51</v>
      </c>
      <c r="B25" s="52"/>
      <c r="C25" s="75" t="s">
        <v>41</v>
      </c>
      <c r="D25" s="76"/>
      <c r="E25" s="22">
        <v>65</v>
      </c>
      <c r="F25" s="73" t="s">
        <v>40</v>
      </c>
      <c r="G25" s="74"/>
      <c r="H25" s="75" t="s">
        <v>42</v>
      </c>
      <c r="I25" s="76"/>
      <c r="J25" s="22">
        <v>65</v>
      </c>
      <c r="K25" s="73" t="s">
        <v>40</v>
      </c>
      <c r="L25" s="74"/>
      <c r="M25" s="75" t="s">
        <v>43</v>
      </c>
      <c r="N25" s="76"/>
      <c r="O25" s="22">
        <v>65</v>
      </c>
      <c r="P25" s="73" t="s">
        <v>40</v>
      </c>
      <c r="Q25" s="74"/>
    </row>
    <row r="26" spans="1:17" ht="16.5" customHeight="1">
      <c r="A26" s="64" t="s">
        <v>22</v>
      </c>
      <c r="B26" s="64"/>
      <c r="C26" s="77"/>
      <c r="D26" s="78"/>
      <c r="E26" s="22">
        <v>65</v>
      </c>
      <c r="F26" s="73" t="s">
        <v>40</v>
      </c>
      <c r="G26" s="73"/>
      <c r="H26" s="79" t="s">
        <v>44</v>
      </c>
      <c r="I26" s="79"/>
      <c r="J26" s="79"/>
      <c r="K26" s="79"/>
      <c r="L26" s="79"/>
      <c r="M26" s="79"/>
      <c r="N26" s="79"/>
      <c r="O26" s="79"/>
      <c r="P26" s="79"/>
      <c r="Q26" s="80"/>
    </row>
    <row r="27" spans="1:17" ht="16.5" customHeight="1">
      <c r="A27" s="64" t="s">
        <v>23</v>
      </c>
      <c r="B27" s="64"/>
      <c r="C27" s="68"/>
      <c r="D27" s="69"/>
      <c r="E27" s="69"/>
      <c r="F27" s="69"/>
      <c r="G27" s="69"/>
      <c r="H27" s="85" t="s">
        <v>77</v>
      </c>
      <c r="I27" s="86"/>
      <c r="J27" s="23">
        <v>0</v>
      </c>
      <c r="K27" s="73" t="s">
        <v>40</v>
      </c>
      <c r="L27" s="74"/>
      <c r="M27" s="68"/>
      <c r="N27" s="69"/>
      <c r="O27" s="69"/>
      <c r="P27" s="69"/>
      <c r="Q27" s="70"/>
    </row>
    <row r="28" spans="1:17" ht="16.5" customHeight="1">
      <c r="A28" s="64" t="s">
        <v>24</v>
      </c>
      <c r="B28" s="64"/>
      <c r="C28" s="77"/>
      <c r="D28" s="78"/>
      <c r="E28" s="24">
        <v>65</v>
      </c>
      <c r="F28" s="73" t="s">
        <v>40</v>
      </c>
      <c r="G28" s="73"/>
      <c r="H28" s="79" t="s">
        <v>59</v>
      </c>
      <c r="I28" s="79"/>
      <c r="J28" s="79"/>
      <c r="K28" s="79"/>
      <c r="L28" s="79"/>
      <c r="M28" s="79"/>
      <c r="N28" s="79"/>
      <c r="O28" s="79"/>
      <c r="P28" s="79"/>
      <c r="Q28" s="80"/>
    </row>
    <row r="29" spans="1:17" ht="42" customHeight="1">
      <c r="A29" s="64" t="s">
        <v>45</v>
      </c>
      <c r="B29" s="64"/>
      <c r="C29" s="81"/>
      <c r="D29" s="82"/>
      <c r="E29" s="82"/>
      <c r="F29" s="82"/>
      <c r="G29" s="83"/>
      <c r="H29" s="81"/>
      <c r="I29" s="82"/>
      <c r="J29" s="82"/>
      <c r="K29" s="82"/>
      <c r="L29" s="83"/>
      <c r="M29" s="81"/>
      <c r="N29" s="82"/>
      <c r="O29" s="82"/>
      <c r="P29" s="82"/>
      <c r="Q29" s="83"/>
    </row>
    <row r="30" spans="1:3" ht="12">
      <c r="A30" s="31" t="s">
        <v>73</v>
      </c>
      <c r="B30" s="31"/>
      <c r="C30" s="31"/>
    </row>
  </sheetData>
  <sheetProtection/>
  <mergeCells count="72">
    <mergeCell ref="M29:Q29"/>
    <mergeCell ref="H28:Q28"/>
    <mergeCell ref="P25:Q25"/>
    <mergeCell ref="H27:I27"/>
    <mergeCell ref="M25:N25"/>
    <mergeCell ref="O5:Q5"/>
    <mergeCell ref="M24:N24"/>
    <mergeCell ref="P24:Q24"/>
    <mergeCell ref="K23:L23"/>
    <mergeCell ref="O7:Q7"/>
    <mergeCell ref="M15:Q17"/>
    <mergeCell ref="M12:Q13"/>
    <mergeCell ref="M21:Q23"/>
    <mergeCell ref="K24:L24"/>
    <mergeCell ref="M7:N7"/>
    <mergeCell ref="A29:B29"/>
    <mergeCell ref="C29:G29"/>
    <mergeCell ref="H29:L29"/>
    <mergeCell ref="A28:B28"/>
    <mergeCell ref="A25:B25"/>
    <mergeCell ref="C28:D28"/>
    <mergeCell ref="C26:D26"/>
    <mergeCell ref="C27:G27"/>
    <mergeCell ref="F26:G26"/>
    <mergeCell ref="F28:G28"/>
    <mergeCell ref="F25:G25"/>
    <mergeCell ref="K27:L27"/>
    <mergeCell ref="F21:G22"/>
    <mergeCell ref="F24:G24"/>
    <mergeCell ref="C25:D25"/>
    <mergeCell ref="K25:L25"/>
    <mergeCell ref="H25:I25"/>
    <mergeCell ref="C24:D24"/>
    <mergeCell ref="H24:I24"/>
    <mergeCell ref="H26:Q26"/>
    <mergeCell ref="M27:Q27"/>
    <mergeCell ref="H9:L9"/>
    <mergeCell ref="J8:L8"/>
    <mergeCell ref="O8:Q8"/>
    <mergeCell ref="N10:P10"/>
    <mergeCell ref="M9:Q9"/>
    <mergeCell ref="I10:K10"/>
    <mergeCell ref="M8:N8"/>
    <mergeCell ref="H8:I8"/>
    <mergeCell ref="H12:L14"/>
    <mergeCell ref="A26:B26"/>
    <mergeCell ref="A27:B27"/>
    <mergeCell ref="A12:A13"/>
    <mergeCell ref="A14:A17"/>
    <mergeCell ref="A9:B10"/>
    <mergeCell ref="C9:G9"/>
    <mergeCell ref="D10:F10"/>
    <mergeCell ref="A18:A20"/>
    <mergeCell ref="C23:G23"/>
    <mergeCell ref="C20:G20"/>
    <mergeCell ref="A24:B24"/>
    <mergeCell ref="J6:L6"/>
    <mergeCell ref="B6:G6"/>
    <mergeCell ref="H6:I6"/>
    <mergeCell ref="H7:I7"/>
    <mergeCell ref="H17:L22"/>
    <mergeCell ref="B7:G7"/>
    <mergeCell ref="A2:Q2"/>
    <mergeCell ref="O6:Q6"/>
    <mergeCell ref="M5:N5"/>
    <mergeCell ref="B8:G8"/>
    <mergeCell ref="O1:Q1"/>
    <mergeCell ref="J5:L5"/>
    <mergeCell ref="J7:L7"/>
    <mergeCell ref="M6:N6"/>
    <mergeCell ref="B5:G5"/>
    <mergeCell ref="H5:I5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Q32"/>
  <sheetViews>
    <sheetView zoomScale="90" zoomScaleNormal="90" zoomScaleSheetLayoutView="90" zoomScalePageLayoutView="0" workbookViewId="0" topLeftCell="A1">
      <selection activeCell="A3" sqref="A3:IV3"/>
    </sheetView>
  </sheetViews>
  <sheetFormatPr defaultColWidth="9.00390625" defaultRowHeight="13.5"/>
  <cols>
    <col min="1" max="1" width="21.625" style="12" bestFit="1" customWidth="1"/>
    <col min="2" max="2" width="18.625" style="4" bestFit="1" customWidth="1"/>
    <col min="3" max="3" width="2.50390625" style="4" bestFit="1" customWidth="1"/>
    <col min="4" max="4" width="6.50390625" style="4" bestFit="1" customWidth="1"/>
    <col min="5" max="5" width="10.00390625" style="4" bestFit="1" customWidth="1"/>
    <col min="6" max="6" width="3.375" style="4" customWidth="1"/>
    <col min="7" max="7" width="2.50390625" style="4" bestFit="1" customWidth="1"/>
    <col min="8" max="8" width="6.50390625" style="4" bestFit="1" customWidth="1"/>
    <col min="9" max="9" width="10.00390625" style="4" bestFit="1" customWidth="1"/>
    <col min="10" max="10" width="3.375" style="4" bestFit="1" customWidth="1"/>
    <col min="11" max="11" width="2.50390625" style="4" bestFit="1" customWidth="1"/>
    <col min="12" max="12" width="6.50390625" style="4" bestFit="1" customWidth="1"/>
    <col min="13" max="13" width="10.00390625" style="4" bestFit="1" customWidth="1"/>
    <col min="14" max="14" width="3.375" style="4" bestFit="1" customWidth="1"/>
    <col min="15" max="15" width="8.00390625" style="4" customWidth="1"/>
    <col min="16" max="16" width="8.00390625" style="4" bestFit="1" customWidth="1"/>
    <col min="17" max="17" width="9.125" style="4" bestFit="1" customWidth="1"/>
    <col min="18" max="16384" width="9.00390625" style="4" customWidth="1"/>
  </cols>
  <sheetData>
    <row r="1" ht="16.5" customHeight="1">
      <c r="A1" s="12" t="s">
        <v>75</v>
      </c>
    </row>
    <row r="2" spans="1:17" ht="18.75">
      <c r="A2" s="41" t="s">
        <v>70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ht="27" customHeight="1"/>
    <row r="4" spans="1:17" s="5" customFormat="1" ht="16.5" customHeight="1">
      <c r="A4" s="13" t="s">
        <v>35</v>
      </c>
      <c r="B4" s="13" t="s">
        <v>71</v>
      </c>
      <c r="C4" s="102" t="s">
        <v>72</v>
      </c>
      <c r="D4" s="102"/>
      <c r="E4" s="102"/>
      <c r="F4" s="102"/>
      <c r="G4" s="102" t="s">
        <v>79</v>
      </c>
      <c r="H4" s="102"/>
      <c r="I4" s="102"/>
      <c r="J4" s="102"/>
      <c r="K4" s="102" t="s">
        <v>37</v>
      </c>
      <c r="L4" s="102"/>
      <c r="M4" s="102"/>
      <c r="N4" s="102"/>
      <c r="O4" s="102" t="s">
        <v>67</v>
      </c>
      <c r="P4" s="102"/>
      <c r="Q4" s="13" t="s">
        <v>68</v>
      </c>
    </row>
    <row r="5" spans="1:17" ht="16.5" customHeight="1">
      <c r="A5" s="89" t="s">
        <v>5</v>
      </c>
      <c r="B5" s="92" t="s">
        <v>3</v>
      </c>
      <c r="C5" s="19" t="s">
        <v>60</v>
      </c>
      <c r="D5" s="11"/>
      <c r="E5" s="103" t="s">
        <v>61</v>
      </c>
      <c r="F5" s="104"/>
      <c r="G5" s="98"/>
      <c r="H5" s="99"/>
      <c r="I5" s="99"/>
      <c r="J5" s="99"/>
      <c r="K5" s="99"/>
      <c r="L5" s="99"/>
      <c r="M5" s="99"/>
      <c r="N5" s="115"/>
      <c r="O5" s="21">
        <f>E6</f>
        <v>2.6</v>
      </c>
      <c r="P5" s="7"/>
      <c r="Q5" s="105">
        <f>O5/P6</f>
        <v>0.8125</v>
      </c>
    </row>
    <row r="6" spans="1:17" ht="16.5" customHeight="1">
      <c r="A6" s="90"/>
      <c r="B6" s="92"/>
      <c r="C6" s="95" t="s">
        <v>58</v>
      </c>
      <c r="D6" s="96"/>
      <c r="E6" s="9">
        <f>D5*0.4+2.6</f>
        <v>2.6</v>
      </c>
      <c r="F6" s="10" t="s">
        <v>40</v>
      </c>
      <c r="G6" s="107"/>
      <c r="H6" s="108"/>
      <c r="I6" s="108"/>
      <c r="J6" s="108"/>
      <c r="K6" s="108"/>
      <c r="L6" s="108"/>
      <c r="M6" s="108"/>
      <c r="N6" s="109"/>
      <c r="O6" s="8"/>
      <c r="P6" s="16">
        <v>3.2</v>
      </c>
      <c r="Q6" s="106"/>
    </row>
    <row r="7" spans="1:17" ht="16.5" customHeight="1">
      <c r="A7" s="90"/>
      <c r="B7" s="92" t="s">
        <v>4</v>
      </c>
      <c r="C7" s="18" t="s">
        <v>60</v>
      </c>
      <c r="D7" s="6"/>
      <c r="E7" s="93" t="s">
        <v>61</v>
      </c>
      <c r="F7" s="94"/>
      <c r="G7" s="107"/>
      <c r="H7" s="108"/>
      <c r="I7" s="108"/>
      <c r="J7" s="108"/>
      <c r="K7" s="108"/>
      <c r="L7" s="108"/>
      <c r="M7" s="108"/>
      <c r="N7" s="109"/>
      <c r="O7" s="21">
        <f>E8</f>
        <v>2.6</v>
      </c>
      <c r="P7" s="7"/>
      <c r="Q7" s="105">
        <f>O7/P8</f>
        <v>0.6842105263157895</v>
      </c>
    </row>
    <row r="8" spans="1:17" ht="16.5" customHeight="1">
      <c r="A8" s="91"/>
      <c r="B8" s="92"/>
      <c r="C8" s="95" t="s">
        <v>58</v>
      </c>
      <c r="D8" s="96"/>
      <c r="E8" s="9">
        <f>D7*0.4+2.6</f>
        <v>2.6</v>
      </c>
      <c r="F8" s="10" t="s">
        <v>40</v>
      </c>
      <c r="G8" s="107"/>
      <c r="H8" s="108"/>
      <c r="I8" s="108"/>
      <c r="J8" s="108"/>
      <c r="K8" s="101"/>
      <c r="L8" s="101"/>
      <c r="M8" s="101"/>
      <c r="N8" s="110"/>
      <c r="O8" s="8"/>
      <c r="P8" s="15">
        <v>3.8</v>
      </c>
      <c r="Q8" s="106"/>
    </row>
    <row r="9" spans="1:17" ht="16.5" customHeight="1">
      <c r="A9" s="89" t="s">
        <v>10</v>
      </c>
      <c r="B9" s="92" t="s">
        <v>6</v>
      </c>
      <c r="C9" s="18" t="s">
        <v>60</v>
      </c>
      <c r="D9" s="6"/>
      <c r="E9" s="93" t="s">
        <v>61</v>
      </c>
      <c r="F9" s="94"/>
      <c r="G9" s="107"/>
      <c r="H9" s="108"/>
      <c r="I9" s="108"/>
      <c r="J9" s="109"/>
      <c r="K9" s="18" t="s">
        <v>60</v>
      </c>
      <c r="L9" s="6"/>
      <c r="M9" s="93" t="s">
        <v>65</v>
      </c>
      <c r="N9" s="94"/>
      <c r="O9" s="21">
        <f>E10+M10</f>
        <v>9.1</v>
      </c>
      <c r="P9" s="7"/>
      <c r="Q9" s="105">
        <f>O9/P10</f>
        <v>0.7777777777777778</v>
      </c>
    </row>
    <row r="10" spans="1:17" ht="16.5" customHeight="1">
      <c r="A10" s="90"/>
      <c r="B10" s="92"/>
      <c r="C10" s="95" t="s">
        <v>58</v>
      </c>
      <c r="D10" s="96"/>
      <c r="E10" s="9">
        <f>D9*0.4+2.6</f>
        <v>2.6</v>
      </c>
      <c r="F10" s="10" t="s">
        <v>40</v>
      </c>
      <c r="G10" s="100"/>
      <c r="H10" s="101"/>
      <c r="I10" s="101"/>
      <c r="J10" s="110"/>
      <c r="K10" s="95" t="s">
        <v>58</v>
      </c>
      <c r="L10" s="96"/>
      <c r="M10" s="9">
        <f>L9*0.4+6.5</f>
        <v>6.5</v>
      </c>
      <c r="N10" s="10" t="s">
        <v>40</v>
      </c>
      <c r="O10" s="8"/>
      <c r="P10" s="15">
        <v>11.7</v>
      </c>
      <c r="Q10" s="106"/>
    </row>
    <row r="11" spans="1:17" ht="16.5" customHeight="1">
      <c r="A11" s="90"/>
      <c r="B11" s="88" t="s">
        <v>7</v>
      </c>
      <c r="C11" s="18" t="s">
        <v>60</v>
      </c>
      <c r="D11" s="6"/>
      <c r="E11" s="93" t="s">
        <v>61</v>
      </c>
      <c r="F11" s="94"/>
      <c r="G11" s="18" t="s">
        <v>60</v>
      </c>
      <c r="H11" s="6"/>
      <c r="I11" s="93" t="s">
        <v>62</v>
      </c>
      <c r="J11" s="94"/>
      <c r="K11" s="116"/>
      <c r="L11" s="116"/>
      <c r="M11" s="116"/>
      <c r="N11" s="117"/>
      <c r="O11" s="21">
        <f>E12+I12</f>
        <v>6.9</v>
      </c>
      <c r="P11" s="7"/>
      <c r="Q11" s="105">
        <f>O11/P12</f>
        <v>0.7419354838709677</v>
      </c>
    </row>
    <row r="12" spans="1:17" ht="16.5" customHeight="1">
      <c r="A12" s="90"/>
      <c r="B12" s="88"/>
      <c r="C12" s="95" t="s">
        <v>58</v>
      </c>
      <c r="D12" s="96"/>
      <c r="E12" s="9">
        <f>D11*0.4+2.6</f>
        <v>2.6</v>
      </c>
      <c r="F12" s="10" t="s">
        <v>40</v>
      </c>
      <c r="G12" s="95" t="s">
        <v>58</v>
      </c>
      <c r="H12" s="96"/>
      <c r="I12" s="9">
        <f>H11*0.2+4.3</f>
        <v>4.3</v>
      </c>
      <c r="J12" s="10" t="s">
        <v>40</v>
      </c>
      <c r="K12" s="118"/>
      <c r="L12" s="118"/>
      <c r="M12" s="118"/>
      <c r="N12" s="119"/>
      <c r="O12" s="8"/>
      <c r="P12" s="15">
        <v>9.3</v>
      </c>
      <c r="Q12" s="106"/>
    </row>
    <row r="13" spans="1:17" ht="16.5" customHeight="1">
      <c r="A13" s="90"/>
      <c r="B13" s="88" t="s">
        <v>8</v>
      </c>
      <c r="C13" s="18" t="s">
        <v>60</v>
      </c>
      <c r="D13" s="6"/>
      <c r="E13" s="93" t="s">
        <v>61</v>
      </c>
      <c r="F13" s="94"/>
      <c r="G13" s="18" t="s">
        <v>60</v>
      </c>
      <c r="H13" s="6"/>
      <c r="I13" s="93" t="s">
        <v>62</v>
      </c>
      <c r="J13" s="94"/>
      <c r="K13" s="118"/>
      <c r="L13" s="118"/>
      <c r="M13" s="118"/>
      <c r="N13" s="119"/>
      <c r="O13" s="21">
        <f>E14+I14</f>
        <v>6.9</v>
      </c>
      <c r="P13" s="7"/>
      <c r="Q13" s="105">
        <f>O13/P14</f>
        <v>0.6448598130841122</v>
      </c>
    </row>
    <row r="14" spans="1:17" ht="16.5" customHeight="1">
      <c r="A14" s="90"/>
      <c r="B14" s="88"/>
      <c r="C14" s="95" t="s">
        <v>58</v>
      </c>
      <c r="D14" s="96"/>
      <c r="E14" s="9">
        <f>D13*0.4+2.6</f>
        <v>2.6</v>
      </c>
      <c r="F14" s="10" t="s">
        <v>40</v>
      </c>
      <c r="G14" s="95" t="s">
        <v>58</v>
      </c>
      <c r="H14" s="96"/>
      <c r="I14" s="9">
        <f>H13*0.2+4.3</f>
        <v>4.3</v>
      </c>
      <c r="J14" s="10" t="s">
        <v>40</v>
      </c>
      <c r="K14" s="118"/>
      <c r="L14" s="118"/>
      <c r="M14" s="118"/>
      <c r="N14" s="119"/>
      <c r="O14" s="8"/>
      <c r="P14" s="15">
        <v>10.7</v>
      </c>
      <c r="Q14" s="106"/>
    </row>
    <row r="15" spans="1:17" ht="16.5" customHeight="1">
      <c r="A15" s="90"/>
      <c r="B15" s="88" t="s">
        <v>9</v>
      </c>
      <c r="C15" s="18" t="s">
        <v>60</v>
      </c>
      <c r="D15" s="6"/>
      <c r="E15" s="93" t="s">
        <v>61</v>
      </c>
      <c r="F15" s="94"/>
      <c r="G15" s="98"/>
      <c r="H15" s="99"/>
      <c r="I15" s="99"/>
      <c r="J15" s="99"/>
      <c r="K15" s="118"/>
      <c r="L15" s="118"/>
      <c r="M15" s="118"/>
      <c r="N15" s="119"/>
      <c r="O15" s="21">
        <f>E16</f>
        <v>2.6</v>
      </c>
      <c r="P15" s="7"/>
      <c r="Q15" s="105">
        <f>O15/P16</f>
        <v>0.7647058823529412</v>
      </c>
    </row>
    <row r="16" spans="1:17" ht="16.5" customHeight="1">
      <c r="A16" s="91"/>
      <c r="B16" s="88"/>
      <c r="C16" s="95" t="s">
        <v>58</v>
      </c>
      <c r="D16" s="96"/>
      <c r="E16" s="9">
        <f>D15*0.4+2.6</f>
        <v>2.6</v>
      </c>
      <c r="F16" s="10" t="s">
        <v>40</v>
      </c>
      <c r="G16" s="107"/>
      <c r="H16" s="108"/>
      <c r="I16" s="108"/>
      <c r="J16" s="108"/>
      <c r="K16" s="120"/>
      <c r="L16" s="120"/>
      <c r="M16" s="120"/>
      <c r="N16" s="121"/>
      <c r="O16" s="8"/>
      <c r="P16" s="15">
        <v>3.4</v>
      </c>
      <c r="Q16" s="106"/>
    </row>
    <row r="17" spans="1:17" ht="16.5" customHeight="1">
      <c r="A17" s="89" t="s">
        <v>66</v>
      </c>
      <c r="B17" s="88" t="s">
        <v>52</v>
      </c>
      <c r="C17" s="18" t="s">
        <v>60</v>
      </c>
      <c r="D17" s="6"/>
      <c r="E17" s="93" t="s">
        <v>61</v>
      </c>
      <c r="F17" s="94"/>
      <c r="G17" s="107"/>
      <c r="H17" s="108"/>
      <c r="I17" s="108"/>
      <c r="J17" s="109"/>
      <c r="K17" s="18" t="s">
        <v>60</v>
      </c>
      <c r="L17" s="6"/>
      <c r="M17" s="93" t="s">
        <v>65</v>
      </c>
      <c r="N17" s="94"/>
      <c r="O17" s="21">
        <f>E18+M18</f>
        <v>9.1</v>
      </c>
      <c r="P17" s="7"/>
      <c r="Q17" s="105">
        <f>O17/P18</f>
        <v>0.6546762589928057</v>
      </c>
    </row>
    <row r="18" spans="1:17" ht="16.5" customHeight="1">
      <c r="A18" s="90"/>
      <c r="B18" s="88"/>
      <c r="C18" s="95" t="s">
        <v>58</v>
      </c>
      <c r="D18" s="96"/>
      <c r="E18" s="9">
        <f>D17*0.4+2.6</f>
        <v>2.6</v>
      </c>
      <c r="F18" s="10" t="s">
        <v>40</v>
      </c>
      <c r="G18" s="107"/>
      <c r="H18" s="108"/>
      <c r="I18" s="108"/>
      <c r="J18" s="109"/>
      <c r="K18" s="95" t="s">
        <v>58</v>
      </c>
      <c r="L18" s="96"/>
      <c r="M18" s="9">
        <f>L17*0.4+6.5</f>
        <v>6.5</v>
      </c>
      <c r="N18" s="10" t="s">
        <v>40</v>
      </c>
      <c r="O18" s="8"/>
      <c r="P18" s="15">
        <v>13.9</v>
      </c>
      <c r="Q18" s="106"/>
    </row>
    <row r="19" spans="1:17" ht="16.5" customHeight="1">
      <c r="A19" s="90"/>
      <c r="B19" s="88" t="s">
        <v>12</v>
      </c>
      <c r="C19" s="18" t="s">
        <v>60</v>
      </c>
      <c r="D19" s="6"/>
      <c r="E19" s="93" t="s">
        <v>61</v>
      </c>
      <c r="F19" s="94"/>
      <c r="G19" s="107"/>
      <c r="H19" s="108"/>
      <c r="I19" s="108"/>
      <c r="J19" s="109"/>
      <c r="K19" s="18" t="s">
        <v>60</v>
      </c>
      <c r="L19" s="6"/>
      <c r="M19" s="93" t="s">
        <v>65</v>
      </c>
      <c r="N19" s="94"/>
      <c r="O19" s="21">
        <f>E20+M20</f>
        <v>9.1</v>
      </c>
      <c r="P19" s="7"/>
      <c r="Q19" s="105">
        <f>O19/P20</f>
        <v>0.5723270440251572</v>
      </c>
    </row>
    <row r="20" spans="1:17" ht="16.5" customHeight="1">
      <c r="A20" s="90"/>
      <c r="B20" s="88"/>
      <c r="C20" s="95" t="s">
        <v>58</v>
      </c>
      <c r="D20" s="96"/>
      <c r="E20" s="9">
        <f>D19*0.4+2.6</f>
        <v>2.6</v>
      </c>
      <c r="F20" s="10" t="s">
        <v>40</v>
      </c>
      <c r="G20" s="107"/>
      <c r="H20" s="108"/>
      <c r="I20" s="108"/>
      <c r="J20" s="109"/>
      <c r="K20" s="95" t="s">
        <v>58</v>
      </c>
      <c r="L20" s="96"/>
      <c r="M20" s="9">
        <f>L19*0.4+6.5</f>
        <v>6.5</v>
      </c>
      <c r="N20" s="10" t="s">
        <v>40</v>
      </c>
      <c r="O20" s="8"/>
      <c r="P20" s="15">
        <v>15.9</v>
      </c>
      <c r="Q20" s="106"/>
    </row>
    <row r="21" spans="1:17" ht="16.5" customHeight="1">
      <c r="A21" s="90"/>
      <c r="B21" s="88" t="s">
        <v>13</v>
      </c>
      <c r="C21" s="98"/>
      <c r="D21" s="99"/>
      <c r="E21" s="99"/>
      <c r="F21" s="99"/>
      <c r="G21" s="108"/>
      <c r="H21" s="108"/>
      <c r="I21" s="108"/>
      <c r="J21" s="109"/>
      <c r="K21" s="18" t="s">
        <v>60</v>
      </c>
      <c r="L21" s="6"/>
      <c r="M21" s="93" t="s">
        <v>65</v>
      </c>
      <c r="N21" s="94"/>
      <c r="O21" s="21">
        <f>M22</f>
        <v>6.5</v>
      </c>
      <c r="P21" s="7"/>
      <c r="Q21" s="105">
        <f>O21/P22</f>
        <v>0.7647058823529411</v>
      </c>
    </row>
    <row r="22" spans="1:17" ht="16.5" customHeight="1">
      <c r="A22" s="91"/>
      <c r="B22" s="88"/>
      <c r="C22" s="100"/>
      <c r="D22" s="101"/>
      <c r="E22" s="101"/>
      <c r="F22" s="101"/>
      <c r="G22" s="108"/>
      <c r="H22" s="108"/>
      <c r="I22" s="108"/>
      <c r="J22" s="109"/>
      <c r="K22" s="95" t="s">
        <v>58</v>
      </c>
      <c r="L22" s="96"/>
      <c r="M22" s="9">
        <f>L21*0.4+6.5</f>
        <v>6.5</v>
      </c>
      <c r="N22" s="10" t="s">
        <v>40</v>
      </c>
      <c r="O22" s="8"/>
      <c r="P22" s="15">
        <v>8.5</v>
      </c>
      <c r="Q22" s="106"/>
    </row>
    <row r="23" spans="1:17" ht="16.5" customHeight="1">
      <c r="A23" s="87" t="s">
        <v>14</v>
      </c>
      <c r="B23" s="88" t="s">
        <v>53</v>
      </c>
      <c r="C23" s="18" t="s">
        <v>60</v>
      </c>
      <c r="D23" s="6"/>
      <c r="E23" s="93" t="s">
        <v>61</v>
      </c>
      <c r="F23" s="94"/>
      <c r="G23" s="107"/>
      <c r="H23" s="108"/>
      <c r="I23" s="108"/>
      <c r="J23" s="108"/>
      <c r="K23" s="116"/>
      <c r="L23" s="116"/>
      <c r="M23" s="116"/>
      <c r="N23" s="117"/>
      <c r="O23" s="21">
        <f>E24</f>
        <v>2.6</v>
      </c>
      <c r="P23" s="7"/>
      <c r="Q23" s="105">
        <f>O23/P24</f>
        <v>0.33333333333333337</v>
      </c>
    </row>
    <row r="24" spans="1:17" ht="16.5" customHeight="1">
      <c r="A24" s="87"/>
      <c r="B24" s="88"/>
      <c r="C24" s="95" t="s">
        <v>58</v>
      </c>
      <c r="D24" s="96"/>
      <c r="E24" s="9">
        <f>D23*0.4+2.6</f>
        <v>2.6</v>
      </c>
      <c r="F24" s="10" t="s">
        <v>40</v>
      </c>
      <c r="G24" s="107"/>
      <c r="H24" s="108"/>
      <c r="I24" s="108"/>
      <c r="J24" s="108"/>
      <c r="K24" s="118"/>
      <c r="L24" s="118"/>
      <c r="M24" s="118"/>
      <c r="N24" s="119"/>
      <c r="O24" s="8"/>
      <c r="P24" s="15">
        <v>7.8</v>
      </c>
      <c r="Q24" s="106"/>
    </row>
    <row r="25" spans="1:17" ht="16.5" customHeight="1">
      <c r="A25" s="87" t="s">
        <v>15</v>
      </c>
      <c r="B25" s="88" t="s">
        <v>54</v>
      </c>
      <c r="C25" s="18" t="s">
        <v>60</v>
      </c>
      <c r="D25" s="6"/>
      <c r="E25" s="93" t="s">
        <v>61</v>
      </c>
      <c r="F25" s="94"/>
      <c r="G25" s="107"/>
      <c r="H25" s="108"/>
      <c r="I25" s="108"/>
      <c r="J25" s="108"/>
      <c r="K25" s="118"/>
      <c r="L25" s="118"/>
      <c r="M25" s="118"/>
      <c r="N25" s="119"/>
      <c r="O25" s="21">
        <f>E26</f>
        <v>2.6</v>
      </c>
      <c r="P25" s="7"/>
      <c r="Q25" s="105">
        <f>O25/P26</f>
        <v>0.48148148148148145</v>
      </c>
    </row>
    <row r="26" spans="1:17" ht="16.5" customHeight="1">
      <c r="A26" s="87"/>
      <c r="B26" s="88"/>
      <c r="C26" s="95" t="s">
        <v>58</v>
      </c>
      <c r="D26" s="96"/>
      <c r="E26" s="9">
        <f>D25*0.4+2.6</f>
        <v>2.6</v>
      </c>
      <c r="F26" s="10" t="s">
        <v>40</v>
      </c>
      <c r="G26" s="100"/>
      <c r="H26" s="101"/>
      <c r="I26" s="101"/>
      <c r="J26" s="101"/>
      <c r="K26" s="118"/>
      <c r="L26" s="118"/>
      <c r="M26" s="118"/>
      <c r="N26" s="119"/>
      <c r="O26" s="8"/>
      <c r="P26" s="15">
        <v>5.4</v>
      </c>
      <c r="Q26" s="106"/>
    </row>
    <row r="27" spans="1:17" ht="16.5" customHeight="1">
      <c r="A27" s="87" t="s">
        <v>16</v>
      </c>
      <c r="B27" s="88" t="s">
        <v>55</v>
      </c>
      <c r="C27" s="98"/>
      <c r="D27" s="99"/>
      <c r="E27" s="99"/>
      <c r="F27" s="115"/>
      <c r="G27" s="18" t="s">
        <v>60</v>
      </c>
      <c r="H27" s="6"/>
      <c r="I27" s="93" t="s">
        <v>63</v>
      </c>
      <c r="J27" s="94"/>
      <c r="K27" s="118"/>
      <c r="L27" s="118"/>
      <c r="M27" s="118"/>
      <c r="N27" s="119"/>
      <c r="O27" s="21">
        <f>I28</f>
        <v>4.4</v>
      </c>
      <c r="P27" s="7"/>
      <c r="Q27" s="105">
        <f>O27/P28</f>
        <v>0.6875</v>
      </c>
    </row>
    <row r="28" spans="1:17" ht="16.5" customHeight="1">
      <c r="A28" s="87"/>
      <c r="B28" s="88"/>
      <c r="C28" s="107"/>
      <c r="D28" s="108"/>
      <c r="E28" s="108"/>
      <c r="F28" s="109"/>
      <c r="G28" s="95" t="s">
        <v>58</v>
      </c>
      <c r="H28" s="96"/>
      <c r="I28" s="9">
        <f>H27*0.2+4.4</f>
        <v>4.4</v>
      </c>
      <c r="J28" s="10" t="s">
        <v>40</v>
      </c>
      <c r="K28" s="118"/>
      <c r="L28" s="118"/>
      <c r="M28" s="118"/>
      <c r="N28" s="119"/>
      <c r="O28" s="8"/>
      <c r="P28" s="15">
        <v>6.4</v>
      </c>
      <c r="Q28" s="106"/>
    </row>
    <row r="29" spans="1:17" ht="16.5" customHeight="1">
      <c r="A29" s="97" t="s">
        <v>57</v>
      </c>
      <c r="B29" s="92"/>
      <c r="C29" s="107"/>
      <c r="D29" s="108"/>
      <c r="E29" s="108"/>
      <c r="F29" s="109"/>
      <c r="G29" s="18" t="s">
        <v>60</v>
      </c>
      <c r="H29" s="6"/>
      <c r="I29" s="93" t="s">
        <v>64</v>
      </c>
      <c r="J29" s="94"/>
      <c r="K29" s="118"/>
      <c r="L29" s="118"/>
      <c r="M29" s="118"/>
      <c r="N29" s="119"/>
      <c r="O29" s="122">
        <f>I30</f>
        <v>0</v>
      </c>
      <c r="P29" s="123"/>
      <c r="Q29" s="126"/>
    </row>
    <row r="30" spans="1:17" ht="16.5" customHeight="1">
      <c r="A30" s="97"/>
      <c r="B30" s="92"/>
      <c r="C30" s="100"/>
      <c r="D30" s="101"/>
      <c r="E30" s="101"/>
      <c r="F30" s="110"/>
      <c r="G30" s="95" t="s">
        <v>58</v>
      </c>
      <c r="H30" s="96"/>
      <c r="I30" s="17">
        <f>H29*1</f>
        <v>0</v>
      </c>
      <c r="J30" s="10" t="s">
        <v>40</v>
      </c>
      <c r="K30" s="120"/>
      <c r="L30" s="120"/>
      <c r="M30" s="120"/>
      <c r="N30" s="121"/>
      <c r="O30" s="124"/>
      <c r="P30" s="125"/>
      <c r="Q30" s="127"/>
    </row>
    <row r="31" spans="11:17" ht="16.5" customHeight="1">
      <c r="K31" s="111" t="s">
        <v>69</v>
      </c>
      <c r="L31" s="111"/>
      <c r="M31" s="111"/>
      <c r="N31" s="112"/>
      <c r="O31" s="21">
        <f>O5+O7+O9+O11+O13+O15+O17+O19+O21+O23+O25+O27-O29</f>
        <v>65.00000000000001</v>
      </c>
      <c r="P31" s="7"/>
      <c r="Q31" s="105">
        <f>O31/P32</f>
        <v>0.6500000000000001</v>
      </c>
    </row>
    <row r="32" spans="11:17" ht="16.5" customHeight="1">
      <c r="K32" s="113"/>
      <c r="L32" s="113"/>
      <c r="M32" s="113"/>
      <c r="N32" s="114"/>
      <c r="O32" s="8"/>
      <c r="P32" s="14">
        <v>100</v>
      </c>
      <c r="Q32" s="106"/>
    </row>
  </sheetData>
  <sheetProtection/>
  <mergeCells count="87">
    <mergeCell ref="Q27:Q28"/>
    <mergeCell ref="K5:N8"/>
    <mergeCell ref="Q31:Q32"/>
    <mergeCell ref="O29:P30"/>
    <mergeCell ref="Q15:Q16"/>
    <mergeCell ref="Q17:Q18"/>
    <mergeCell ref="Q19:Q20"/>
    <mergeCell ref="Q29:Q30"/>
    <mergeCell ref="M21:N21"/>
    <mergeCell ref="K22:L22"/>
    <mergeCell ref="K23:N30"/>
    <mergeCell ref="I29:J29"/>
    <mergeCell ref="G30:H30"/>
    <mergeCell ref="G15:J26"/>
    <mergeCell ref="M19:N19"/>
    <mergeCell ref="K20:L20"/>
    <mergeCell ref="I27:J27"/>
    <mergeCell ref="G28:H28"/>
    <mergeCell ref="M17:N17"/>
    <mergeCell ref="K18:L18"/>
    <mergeCell ref="K11:N16"/>
    <mergeCell ref="K4:N4"/>
    <mergeCell ref="M9:N9"/>
    <mergeCell ref="K10:L10"/>
    <mergeCell ref="Q25:Q26"/>
    <mergeCell ref="O4:P4"/>
    <mergeCell ref="Q5:Q6"/>
    <mergeCell ref="Q7:Q8"/>
    <mergeCell ref="Q9:Q10"/>
    <mergeCell ref="Q11:Q12"/>
    <mergeCell ref="Q13:Q14"/>
    <mergeCell ref="Q21:Q22"/>
    <mergeCell ref="Q23:Q24"/>
    <mergeCell ref="G5:J10"/>
    <mergeCell ref="K31:N32"/>
    <mergeCell ref="A2:Q2"/>
    <mergeCell ref="C27:F30"/>
    <mergeCell ref="I11:J11"/>
    <mergeCell ref="G12:H12"/>
    <mergeCell ref="I13:J13"/>
    <mergeCell ref="G14:H14"/>
    <mergeCell ref="C4:F4"/>
    <mergeCell ref="G4:J4"/>
    <mergeCell ref="E17:F17"/>
    <mergeCell ref="C18:D18"/>
    <mergeCell ref="E25:F25"/>
    <mergeCell ref="E11:F11"/>
    <mergeCell ref="C12:D12"/>
    <mergeCell ref="E5:F5"/>
    <mergeCell ref="C6:D6"/>
    <mergeCell ref="E13:F13"/>
    <mergeCell ref="C14:D14"/>
    <mergeCell ref="E15:F15"/>
    <mergeCell ref="C16:D16"/>
    <mergeCell ref="C26:D26"/>
    <mergeCell ref="E19:F19"/>
    <mergeCell ref="C20:D20"/>
    <mergeCell ref="E23:F23"/>
    <mergeCell ref="C24:D24"/>
    <mergeCell ref="C21:F22"/>
    <mergeCell ref="E7:F7"/>
    <mergeCell ref="C8:D8"/>
    <mergeCell ref="E9:F9"/>
    <mergeCell ref="C10:D10"/>
    <mergeCell ref="A29:A30"/>
    <mergeCell ref="B29:B30"/>
    <mergeCell ref="B25:B26"/>
    <mergeCell ref="B27:B28"/>
    <mergeCell ref="A17:A18"/>
    <mergeCell ref="A19:A22"/>
    <mergeCell ref="A5:A6"/>
    <mergeCell ref="A7:A8"/>
    <mergeCell ref="A9:A10"/>
    <mergeCell ref="B5:B6"/>
    <mergeCell ref="B7:B8"/>
    <mergeCell ref="A11:A16"/>
    <mergeCell ref="B11:B12"/>
    <mergeCell ref="B13:B14"/>
    <mergeCell ref="B15:B16"/>
    <mergeCell ref="B9:B10"/>
    <mergeCell ref="A23:A24"/>
    <mergeCell ref="A25:A26"/>
    <mergeCell ref="A27:A28"/>
    <mergeCell ref="B17:B18"/>
    <mergeCell ref="B19:B20"/>
    <mergeCell ref="B21:B22"/>
    <mergeCell ref="B23:B24"/>
  </mergeCells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2016-02-19T00:31:22Z</dcterms:created>
  <dcterms:modified xsi:type="dcterms:W3CDTF">2019-04-26T06:07:20Z</dcterms:modified>
  <cp:category/>
  <cp:version/>
  <cp:contentType/>
  <cp:contentStatus/>
</cp:coreProperties>
</file>